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isv02\FILE01\企画課\####WW令和5年度　財政係\県各種回答\R6.3.5【埼玉県市町村課】令和４年度財政状況資料集の作成及び提出について（依頼）\提出\"/>
    </mc:Choice>
  </mc:AlternateContent>
  <xr:revisionPtr revIDLastSave="0" documentId="13_ncr:1_{466FFDA4-9216-4DDA-B44D-96299DAC7C4B}" xr6:coauthVersionLast="45" xr6:coauthVersionMax="45" xr10:uidLastSave="{00000000-0000-0000-0000-000000000000}"/>
  <bookViews>
    <workbookView xWindow="20370" yWindow="-120" windowWidth="19440" windowHeight="1500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alcChain>
</file>

<file path=xl/sharedStrings.xml><?xml version="1.0" encoding="utf-8"?>
<sst xmlns="http://schemas.openxmlformats.org/spreadsheetml/2006/main" count="1093" uniqueCount="586">
  <si>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</si>
  <si>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</si>
  <si>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</si>
  <si>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</si>
  <si>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</si>
  <si>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</si>
  <si>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</si>
  <si>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</si>
  <si>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</si>
  <si>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</si>
  <si>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</si>
  <si>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</si>
  <si>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</si>
  <si>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</si>
  <si>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</si>
  <si>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</si>
  <si>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</si>
  <si>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</si>
  <si>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</si>
  <si>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</si>
  <si>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</si>
  <si>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</si>
  <si>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</si>
  <si>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</si>
  <si>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</si>
  <si>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</si>
  <si>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</si>
  <si>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</si>
  <si>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</si>
  <si>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</si>
  <si>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</si>
  <si>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</si>
  <si>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</si>
  <si>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</si>
  <si>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</si>
  <si>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</si>
  <si>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</si>
  <si>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</si>
  <si>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</si>
  <si>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</si>
  <si>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</si>
  <si>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</si>
  <si>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</si>
  <si>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</si>
  <si>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</si>
  <si>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</si>
  <si>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</si>
  <si>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</si>
  <si>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</si>
  <si>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</si>
  <si>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</si>
  <si>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</si>
  <si>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</si>
  <si>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</si>
  <si>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</si>
  <si>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</si>
  <si>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</si>
  <si>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</si>
  <si>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</si>
  <si>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</si>
  <si>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</si>
  <si>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</si>
  <si>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</si>
  <si>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</si>
  <si>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</si>
  <si>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</si>
  <si>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</si>
  <si>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</si>
  <si>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</si>
  <si>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</si>
  <si>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</si>
  <si>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</si>
  <si>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</si>
  <si>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</si>
  <si>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</si>
  <si>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</si>
  <si>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</si>
  <si>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</si>
  <si>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</si>
  <si>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</si>
  <si>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</si>
  <si>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</si>
  <si>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</si>
  <si>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</si>
  <si>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</si>
  <si>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</si>
  <si>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</si>
  <si>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</si>
  <si>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</si>
  <si>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</si>
  <si>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</si>
  <si>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</si>
  <si>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</si>
  <si>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</si>
  <si>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</si>
  <si>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</si>
  <si>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</si>
  <si>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</si>
  <si>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</si>
  <si>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</si>
  <si>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</si>
  <si>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</si>
  <si>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</si>
  <si>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</si>
  <si>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</si>
  <si>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</si>
  <si>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</si>
  <si>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</si>
  <si>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</si>
  <si>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</si>
  <si>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</si>
  <si>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</si>
  <si>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</si>
  <si>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</si>
  <si>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</si>
  <si>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</si>
  <si>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</si>
  <si>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</si>
  <si>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</si>
  <si>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</si>
  <si>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</si>
  <si>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</si>
  <si>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</si>
  <si>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</si>
  <si>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</si>
  <si>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</si>
  <si>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</si>
  <si>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</si>
  <si>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</si>
  <si>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</si>
  <si>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</si>
  <si>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</si>
  <si>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</si>
  <si>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</si>
  <si>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</si>
  <si>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</si>
  <si>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</si>
  <si>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</si>
  <si>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</si>
  <si>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</si>
  <si>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</si>
  <si>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</si>
  <si>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</si>
  <si>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</si>
  <si>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</si>
  <si>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</si>
  <si>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</si>
  <si>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</si>
  <si>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</si>
  <si>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</si>
  <si>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</si>
  <si>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</si>
  <si>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</si>
  <si>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</si>
  <si>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</si>
  <si>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</si>
  <si>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</si>
  <si>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</si>
  <si>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</si>
  <si>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</si>
  <si>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</si>
  <si>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</si>
  <si>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</si>
  <si>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</si>
  <si>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</si>
  <si>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</si>
  <si>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</si>
  <si>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</si>
  <si>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</si>
  <si>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</si>
  <si>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</si>
  <si>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</si>
  <si>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</si>
  <si>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</si>
  <si>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</si>
  <si>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</si>
  <si>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</si>
  <si>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</si>
  <si>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</si>
  <si>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</si>
  <si>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</si>
  <si>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</si>
  <si>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</si>
  <si>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</si>
  <si>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</si>
  <si>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</si>
  <si>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</si>
  <si>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</si>
  <si>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</si>
  <si>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</si>
  <si>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</si>
  <si>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</si>
  <si>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</si>
  <si>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</si>
  <si>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</si>
  <si>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</si>
  <si>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</si>
  <si>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</si>
  <si>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</si>
  <si>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</si>
  <si>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</si>
  <si>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</si>
  <si>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</si>
  <si>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</si>
  <si>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</si>
  <si>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</si>
  <si>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</si>
  <si>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</si>
  <si>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</si>
  <si>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</si>
  <si>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</si>
  <si>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</si>
  <si>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</si>
  <si>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</si>
  <si>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埼玉県伊奈町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</si>
  <si>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</si>
  <si>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</si>
  <si>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</si>
  <si>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</si>
  <si>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</si>
  <si>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</si>
  <si>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</si>
  <si>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</si>
  <si>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</si>
  <si>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</si>
  <si>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</si>
  <si>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</si>
  <si>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</si>
  <si>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</si>
  <si>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</si>
  <si>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</si>
  <si>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</si>
  <si>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</si>
  <si>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</si>
  <si>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</si>
  <si>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</si>
  <si>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</si>
  <si>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</si>
  <si>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</si>
  <si>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</si>
  <si>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</si>
  <si>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</si>
  <si>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</si>
  <si>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</si>
  <si>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</si>
  <si>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</si>
  <si>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</si>
  <si>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</si>
  <si>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</si>
  <si>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</si>
  <si>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</si>
  <si>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</si>
  <si>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</si>
  <si>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</si>
  <si>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</si>
  <si>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</si>
  <si>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</si>
  <si>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</si>
  <si>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</si>
  <si>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</si>
  <si>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</si>
  <si>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</si>
  <si>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</si>
  <si>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</si>
  <si>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</si>
  <si>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</si>
  <si>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</si>
  <si>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</si>
  <si>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</si>
  <si>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</si>
  <si>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</si>
  <si>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</si>
  <si>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</si>
  <si>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</si>
  <si>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</si>
  <si>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</si>
  <si>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</si>
  <si>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</si>
  <si>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</si>
  <si>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</si>
  <si>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</si>
  <si>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</si>
  <si>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</si>
  <si>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</si>
  <si>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</si>
  <si>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</si>
  <si>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</si>
  <si>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</si>
  <si>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</si>
  <si>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</si>
  <si>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</si>
  <si>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</si>
  <si>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</si>
  <si>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</si>
  <si>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</si>
  <si>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</si>
  <si>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</si>
  <si>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</si>
  <si>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</si>
  <si>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</si>
  <si>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</si>
  <si>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</si>
  <si>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</si>
  <si>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</si>
  <si>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</si>
  <si>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</si>
  <si>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</si>
  <si>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</si>
  <si>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</si>
  <si>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</si>
  <si>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</si>
  <si>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</si>
  <si>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</si>
  <si>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</si>
  <si>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</si>
  <si>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</si>
  <si>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</si>
  <si>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</si>
  <si>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</si>
  <si>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</si>
  <si>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</si>
  <si>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</si>
  <si>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</si>
  <si>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</si>
  <si>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</si>
  <si>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</si>
  <si>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</si>
  <si>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</si>
  <si>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</si>
  <si>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</si>
  <si>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</si>
  <si>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</si>
  <si>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</si>
  <si>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</si>
  <si>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</si>
  <si>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</si>
  <si>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</si>
  <si>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</si>
  <si>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</si>
  <si>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</si>
  <si>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</si>
  <si>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</si>
  <si>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</si>
  <si>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</si>
  <si>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</si>
  <si>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</si>
  <si>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</si>
  <si>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</si>
  <si>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</si>
  <si>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</si>
  <si>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</si>
  <si>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</si>
  <si>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</si>
  <si>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</si>
  <si>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</si>
  <si>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</si>
  <si>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</si>
  <si>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</si>
  <si>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</si>
  <si>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</si>
  <si>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</si>
  <si>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</si>
  <si>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</si>
  <si>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</si>
  <si>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</si>
  <si>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</si>
  <si>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</si>
  <si>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</si>
  <si>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埼玉県伊奈町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</si>
  <si>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</si>
  <si>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</si>
  <si>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</si>
  <si>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</si>
  <si>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</si>
  <si>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</si>
  <si>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</si>
  <si>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</si>
  <si>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</si>
  <si>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</si>
  <si>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</si>
  <si>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</si>
  <si>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</si>
  <si>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</si>
  <si>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</si>
  <si>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</si>
  <si>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</si>
  <si>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</si>
  <si>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</si>
  <si>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</si>
  <si>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</si>
  <si>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</si>
  <si>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</si>
  <si>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</si>
  <si>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</si>
  <si>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</si>
  <si>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</si>
  <si>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</si>
  <si>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</si>
  <si>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</si>
  <si>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</si>
  <si>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</si>
  <si>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</si>
  <si>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</si>
  <si>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</si>
  <si>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</si>
  <si>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</si>
  <si>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</si>
  <si>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</si>
  <si>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</si>
  <si>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</si>
  <si>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</si>
  <si>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</si>
  <si>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</si>
  <si>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</si>
  <si>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</si>
  <si>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</si>
  <si>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</si>
  <si>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</si>
  <si>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</si>
  <si>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</si>
  <si>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</si>
  <si>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</si>
  <si>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</si>
  <si>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</si>
  <si>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</si>
  <si>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</si>
  <si>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</si>
  <si>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</si>
  <si>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</si>
  <si>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</si>
  <si>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</si>
  <si>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</si>
  <si>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</si>
  <si>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</si>
  <si>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</si>
  <si>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</si>
  <si>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</si>
  <si>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</si>
  <si>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</si>
  <si>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</si>
  <si>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</si>
  <si>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</si>
  <si>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</si>
  <si>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</si>
  <si>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</si>
  <si>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</si>
  <si>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</si>
  <si>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</si>
  <si>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</si>
  <si>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</si>
  <si>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</si>
  <si>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</si>
  <si>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</si>
  <si>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</si>
  <si>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</si>
  <si>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</si>
  <si>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</si>
  <si>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</si>
  <si>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</si>
  <si>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</si>
  <si>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</si>
  <si>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</si>
  <si>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</si>
  <si>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</si>
  <si>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</si>
  <si>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</si>
  <si>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</si>
  <si>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</si>
  <si>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</si>
  <si>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</si>
  <si>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</si>
  <si>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</si>
  <si>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</si>
  <si>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</si>
  <si>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</si>
  <si>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</si>
  <si>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</si>
  <si>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</si>
  <si>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</si>
  <si>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</si>
  <si>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</si>
  <si>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</si>
  <si>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</si>
  <si>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</si>
  <si>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</si>
  <si>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</si>
  <si>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</si>
  <si>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</si>
  <si>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</si>
  <si>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</si>
  <si>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</si>
  <si>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</si>
  <si>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</si>
  <si>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</si>
  <si>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</si>
  <si>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</si>
  <si>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</si>
  <si>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</si>
  <si>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</si>
  <si>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</si>
  <si>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</si>
  <si>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</si>
  <si>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</si>
  <si>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</si>
  <si>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</si>
  <si>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</si>
  <si>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</si>
  <si>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</si>
  <si>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</si>
  <si>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</si>
  <si>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</si>
  <si>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</si>
  <si>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</si>
  <si>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</si>
  <si>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</si>
  <si>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</si>
  <si>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</si>
  <si>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</si>
  <si>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</si>
  <si>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</si>
  <si>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</si>
  <si>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</si>
  <si>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</si>
  <si>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</si>
  <si>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</si>
  <si>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</si>
  <si>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</si>
  <si>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</si>
  <si>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</si>
  <si>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</si>
  <si>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</si>
  <si>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</si>
  <si>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</si>
  <si>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</si>
  <si>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</si>
  <si>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</si>
  <si>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</si>
  <si>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</si>
  <si>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</si>
  <si>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</si>
  <si>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</si>
  <si>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</si>
  <si>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</si>
  <si>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</si>
  <si>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</si>
  <si>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</si>
  <si>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</si>
  <si>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</si>
  <si>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</si>
  <si>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</si>
  <si>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</si>
  <si>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</si>
  <si>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</si>
  <si>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</si>
  <si>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</si>
  <si>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</si>
  <si>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</si>
  <si>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</si>
  <si>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</si>
  <si>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水道事業会計</t>
  </si>
  <si>
    <t>一般会計</t>
  </si>
  <si>
    <t>公共下水道事業会計</t>
  </si>
  <si>
    <t>国民健康保険事業特別会計</t>
  </si>
  <si>
    <t>介護保険事業特別会計</t>
  </si>
  <si>
    <t>中部特定土地区画整理事業特別会計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</si>
  <si>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</si>
  <si>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</si>
  <si>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</si>
  <si>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</si>
  <si>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</si>
  <si>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</si>
  <si>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</si>
  <si>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</si>
  <si>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</si>
  <si>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</si>
  <si>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</si>
  <si>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</si>
  <si>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</si>
  <si>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</si>
  <si>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</si>
  <si>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上尾、桶川、伊奈衛生組合</t>
    <rPh sb="0" eb="2">
      <t>アゲオ</t>
    </rPh>
    <rPh sb="3" eb="5">
      <t>オケガワ</t>
    </rPh>
    <rPh sb="6" eb="8">
      <t>イナ</t>
    </rPh>
    <rPh sb="8" eb="12">
      <t>エイセイクミアイ</t>
    </rPh>
    <phoneticPr fontId="2"/>
  </si>
  <si>
    <t>公共施設整備基金</t>
    <phoneticPr fontId="5"/>
  </si>
  <si>
    <t>森林環境譲与税基金</t>
    <phoneticPr fontId="2"/>
  </si>
  <si>
    <t>緑の基金</t>
    <phoneticPr fontId="2"/>
  </si>
  <si>
    <t>地域福祉基金</t>
    <phoneticPr fontId="2"/>
  </si>
  <si>
    <t>ふるさと寄附基金</t>
    <rPh sb="4" eb="6">
      <t>キフ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</si>
</sst>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B974-440E-9B71-77E71B9F5C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17096</c:v>
                </c:pt>
                <c:pt idx="1">
                  <c:v>11033</c:v>
                </c:pt>
                <c:pt idx="2">
                  <c:v>11987</c:v>
                </c:pt>
                <c:pt idx="3">
                  <c:v>22048</c:v>
                </c:pt>
                <c:pt idx="4">
                  <c:v>14987</c:v>
                </c:pt>
              </c:numCache>
            </c:numRef>
          </c:val>
          <c:smooth val="0"/>
          <c:extLst>
            <c:ext xmlns:c16="http://schemas.microsoft.com/office/drawing/2014/chart" uri="{C3380CC4-5D6E-409C-BE32-E72D297353CC}">
              <c16:uniqueId val="{00000001-B974-440E-9B71-77E71B9F5C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7.39</c:v>
                </c:pt>
                <c:pt idx="1">
                  <c:v>4.88</c:v>
                </c:pt>
                <c:pt idx="2">
                  <c:v>6.19</c:v>
                </c:pt>
                <c:pt idx="3">
                  <c:v>7.33</c:v>
                </c:pt>
                <c:pt idx="4">
                  <c:v>7.57</c:v>
                </c:pt>
              </c:numCache>
            </c:numRef>
          </c:val>
          <c:extLst>
            <c:ext xmlns:c16="http://schemas.microsoft.com/office/drawing/2014/chart" uri="{C3380CC4-5D6E-409C-BE32-E72D297353CC}">
              <c16:uniqueId val="{00000000-191B-4C6F-A0B9-B07A761545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10.66</c:v>
                </c:pt>
                <c:pt idx="1">
                  <c:v>11.44</c:v>
                </c:pt>
                <c:pt idx="2">
                  <c:v>10.14</c:v>
                </c:pt>
                <c:pt idx="3">
                  <c:v>10.62</c:v>
                </c:pt>
                <c:pt idx="4">
                  <c:v>11.69</c:v>
                </c:pt>
              </c:numCache>
            </c:numRef>
          </c:val>
          <c:extLst>
            <c:ext xmlns:c16="http://schemas.microsoft.com/office/drawing/2014/chart" uri="{C3380CC4-5D6E-409C-BE32-E72D297353CC}">
              <c16:uniqueId val="{00000001-191B-4C6F-A0B9-B07A761545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4.05</c:v>
                </c:pt>
                <c:pt idx="1">
                  <c:v>-1.76</c:v>
                </c:pt>
                <c:pt idx="2">
                  <c:v>0.63</c:v>
                </c:pt>
                <c:pt idx="3">
                  <c:v>2.61</c:v>
                </c:pt>
                <c:pt idx="4">
                  <c:v>0.89</c:v>
                </c:pt>
              </c:numCache>
            </c:numRef>
          </c:val>
          <c:smooth val="0"/>
          <c:extLst>
            <c:ext xmlns:c16="http://schemas.microsoft.com/office/drawing/2014/chart" uri="{C3380CC4-5D6E-409C-BE32-E72D297353CC}">
              <c16:uniqueId val="{00000002-191B-4C6F-A0B9-B07A761545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C8-46AB-B06B-6142E8195A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C8-46AB-B06B-6142E8195A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C8-46AB-B06B-6142E8195A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FC8-46AB-B06B-6142E8195AE2}"/>
            </c:ext>
          </c:extLst>
        </c:ser>
        <c:ser>
          <c:idx val="4"/>
          <c:order val="4"/>
          <c:tx>
            <c:strRef>
              <c:f>データシート!$A$31</c:f>
              <c:strCache>
                <c:ptCount val="1"/>
                <c:pt idx="0">
                  <c:v>中部特定土地区画整理事業特別会計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0.26</c:v>
                </c:pt>
                <c:pt idx="4">
                  <c:v>#N/A</c:v>
                </c:pt>
                <c:pt idx="5">
                  <c:v>0.1</c:v>
                </c:pt>
                <c:pt idx="6">
                  <c:v>#N/A</c:v>
                </c:pt>
                <c:pt idx="7">
                  <c:v>0.04</c:v>
                </c:pt>
                <c:pt idx="8">
                  <c:v>#N/A</c:v>
                </c:pt>
                <c:pt idx="9">
                  <c:v>0.03</c:v>
                </c:pt>
              </c:numCache>
            </c:numRef>
          </c:val>
          <c:extLst>
            <c:ext xmlns:c16="http://schemas.microsoft.com/office/drawing/2014/chart" uri="{C3380CC4-5D6E-409C-BE32-E72D297353CC}">
              <c16:uniqueId val="{00000004-AFC8-46AB-B06B-6142E8195AE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0.96</c:v>
                </c:pt>
                <c:pt idx="2">
                  <c:v>#N/A</c:v>
                </c:pt>
                <c:pt idx="3">
                  <c:v>0.52</c:v>
                </c:pt>
                <c:pt idx="4">
                  <c:v>#N/A</c:v>
                </c:pt>
                <c:pt idx="5">
                  <c:v>0.75</c:v>
                </c:pt>
                <c:pt idx="6">
                  <c:v>#N/A</c:v>
                </c:pt>
                <c:pt idx="7">
                  <c:v>0.91</c:v>
                </c:pt>
                <c:pt idx="8">
                  <c:v>#N/A</c:v>
                </c:pt>
                <c:pt idx="9">
                  <c:v>0.46</c:v>
                </c:pt>
              </c:numCache>
            </c:numRef>
          </c:val>
          <c:extLst>
            <c:ext xmlns:c16="http://schemas.microsoft.com/office/drawing/2014/chart" uri="{C3380CC4-5D6E-409C-BE32-E72D297353CC}">
              <c16:uniqueId val="{00000005-AFC8-46AB-B06B-6142E8195AE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2.57</c:v>
                </c:pt>
                <c:pt idx="2">
                  <c:v>#N/A</c:v>
                </c:pt>
                <c:pt idx="3">
                  <c:v>1.83</c:v>
                </c:pt>
                <c:pt idx="4">
                  <c:v>#N/A</c:v>
                </c:pt>
                <c:pt idx="5">
                  <c:v>1.44</c:v>
                </c:pt>
                <c:pt idx="6">
                  <c:v>#N/A</c:v>
                </c:pt>
                <c:pt idx="7">
                  <c:v>1.51</c:v>
                </c:pt>
                <c:pt idx="8">
                  <c:v>#N/A</c:v>
                </c:pt>
                <c:pt idx="9">
                  <c:v>0.83</c:v>
                </c:pt>
              </c:numCache>
            </c:numRef>
          </c:val>
          <c:extLst>
            <c:ext xmlns:c16="http://schemas.microsoft.com/office/drawing/2014/chart" uri="{C3380CC4-5D6E-409C-BE32-E72D297353CC}">
              <c16:uniqueId val="{00000006-AFC8-46AB-B06B-6142E8195AE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0.27</c:v>
                </c:pt>
                <c:pt idx="2">
                  <c:v>#N/A</c:v>
                </c:pt>
                <c:pt idx="3">
                  <c:v>0.91</c:v>
                </c:pt>
                <c:pt idx="4">
                  <c:v>#N/A</c:v>
                </c:pt>
                <c:pt idx="5">
                  <c:v>0.56000000000000005</c:v>
                </c:pt>
                <c:pt idx="6">
                  <c:v>#N/A</c:v>
                </c:pt>
                <c:pt idx="7">
                  <c:v>0.96</c:v>
                </c:pt>
                <c:pt idx="8">
                  <c:v>#N/A</c:v>
                </c:pt>
                <c:pt idx="9">
                  <c:v>1.17</c:v>
                </c:pt>
              </c:numCache>
            </c:numRef>
          </c:val>
          <c:extLst>
            <c:ext xmlns:c16="http://schemas.microsoft.com/office/drawing/2014/chart" uri="{C3380CC4-5D6E-409C-BE32-E72D297353CC}">
              <c16:uniqueId val="{00000007-AFC8-46AB-B06B-6142E8195A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c:v>
                </c:pt>
                <c:pt idx="2">
                  <c:v>#N/A</c:v>
                </c:pt>
                <c:pt idx="3">
                  <c:v>4.6100000000000003</c:v>
                </c:pt>
                <c:pt idx="4">
                  <c:v>#N/A</c:v>
                </c:pt>
                <c:pt idx="5">
                  <c:v>6.08</c:v>
                </c:pt>
                <c:pt idx="6">
                  <c:v>#N/A</c:v>
                </c:pt>
                <c:pt idx="7">
                  <c:v>9.8699999999999992</c:v>
                </c:pt>
                <c:pt idx="8">
                  <c:v>#N/A</c:v>
                </c:pt>
                <c:pt idx="9">
                  <c:v>7.53</c:v>
                </c:pt>
              </c:numCache>
            </c:numRef>
          </c:val>
          <c:extLst>
            <c:ext xmlns:c16="http://schemas.microsoft.com/office/drawing/2014/chart" uri="{C3380CC4-5D6E-409C-BE32-E72D297353CC}">
              <c16:uniqueId val="{00000008-AFC8-46AB-B06B-6142E8195A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21.88</c:v>
                </c:pt>
                <c:pt idx="2">
                  <c:v>#N/A</c:v>
                </c:pt>
                <c:pt idx="3">
                  <c:v>22.68</c:v>
                </c:pt>
                <c:pt idx="4">
                  <c:v>#N/A</c:v>
                </c:pt>
                <c:pt idx="5">
                  <c:v>19.399999999999999</c:v>
                </c:pt>
                <c:pt idx="6">
                  <c:v>#N/A</c:v>
                </c:pt>
                <c:pt idx="7">
                  <c:v>18.920000000000002</c:v>
                </c:pt>
                <c:pt idx="8">
                  <c:v>#N/A</c:v>
                </c:pt>
                <c:pt idx="9">
                  <c:v>19.05</c:v>
                </c:pt>
              </c:numCache>
            </c:numRef>
          </c:val>
          <c:extLst>
            <c:ext xmlns:c16="http://schemas.microsoft.com/office/drawing/2014/chart" uri="{C3380CC4-5D6E-409C-BE32-E72D297353CC}">
              <c16:uniqueId val="{00000009-AFC8-46AB-B06B-6142E8195A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841</c:v>
                </c:pt>
                <c:pt idx="5">
                  <c:v>834</c:v>
                </c:pt>
                <c:pt idx="8">
                  <c:v>808</c:v>
                </c:pt>
                <c:pt idx="11">
                  <c:v>812</c:v>
                </c:pt>
                <c:pt idx="14">
                  <c:v>822</c:v>
                </c:pt>
              </c:numCache>
            </c:numRef>
          </c:val>
          <c:extLst>
            <c:ext xmlns:c16="http://schemas.microsoft.com/office/drawing/2014/chart" uri="{C3380CC4-5D6E-409C-BE32-E72D297353CC}">
              <c16:uniqueId val="{00000000-15AA-4B70-ACB0-999F5D3A5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AA-4B70-ACB0-999F5D3A5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c:v>
                </c:pt>
                <c:pt idx="3">
                  <c:v>10</c:v>
                </c:pt>
                <c:pt idx="6">
                  <c:v>10</c:v>
                </c:pt>
                <c:pt idx="9">
                  <c:v>10</c:v>
                </c:pt>
                <c:pt idx="12">
                  <c:v>10</c:v>
                </c:pt>
              </c:numCache>
            </c:numRef>
          </c:val>
          <c:extLst>
            <c:ext xmlns:c16="http://schemas.microsoft.com/office/drawing/2014/chart" uri="{C3380CC4-5D6E-409C-BE32-E72D297353CC}">
              <c16:uniqueId val="{00000002-15AA-4B70-ACB0-999F5D3A5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AA-4B70-ACB0-999F5D3A5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236</c:v>
                </c:pt>
                <c:pt idx="3">
                  <c:v>200</c:v>
                </c:pt>
                <c:pt idx="6">
                  <c:v>102</c:v>
                </c:pt>
                <c:pt idx="9">
                  <c:v>114</c:v>
                </c:pt>
                <c:pt idx="12">
                  <c:v>94</c:v>
                </c:pt>
              </c:numCache>
            </c:numRef>
          </c:val>
          <c:extLst>
            <c:ext xmlns:c16="http://schemas.microsoft.com/office/drawing/2014/chart" uri="{C3380CC4-5D6E-409C-BE32-E72D297353CC}">
              <c16:uniqueId val="{00000004-15AA-4B70-ACB0-999F5D3A5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AA-4B70-ACB0-999F5D3A5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AA-4B70-ACB0-999F5D3A5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1093</c:v>
                </c:pt>
                <c:pt idx="3">
                  <c:v>1100</c:v>
                </c:pt>
                <c:pt idx="6">
                  <c:v>1150</c:v>
                </c:pt>
                <c:pt idx="9">
                  <c:v>1190</c:v>
                </c:pt>
                <c:pt idx="12">
                  <c:v>1217</c:v>
                </c:pt>
              </c:numCache>
            </c:numRef>
          </c:val>
          <c:extLst>
            <c:ext xmlns:c16="http://schemas.microsoft.com/office/drawing/2014/chart" uri="{C3380CC4-5D6E-409C-BE32-E72D297353CC}">
              <c16:uniqueId val="{00000007-15AA-4B70-ACB0-999F5D3A5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514</c:v>
                </c:pt>
                <c:pt idx="2">
                  <c:v>#N/A</c:v>
                </c:pt>
                <c:pt idx="3">
                  <c:v>#N/A</c:v>
                </c:pt>
                <c:pt idx="4">
                  <c:v>476</c:v>
                </c:pt>
                <c:pt idx="5">
                  <c:v>#N/A</c:v>
                </c:pt>
                <c:pt idx="6">
                  <c:v>#N/A</c:v>
                </c:pt>
                <c:pt idx="7">
                  <c:v>454</c:v>
                </c:pt>
                <c:pt idx="8">
                  <c:v>#N/A</c:v>
                </c:pt>
                <c:pt idx="9">
                  <c:v>#N/A</c:v>
                </c:pt>
                <c:pt idx="10">
                  <c:v>502</c:v>
                </c:pt>
                <c:pt idx="11">
                  <c:v>#N/A</c:v>
                </c:pt>
                <c:pt idx="12">
                  <c:v>#N/A</c:v>
                </c:pt>
                <c:pt idx="13">
                  <c:v>499</c:v>
                </c:pt>
                <c:pt idx="14">
                  <c:v>#N/A</c:v>
                </c:pt>
              </c:numCache>
            </c:numRef>
          </c:val>
          <c:smooth val="0"/>
          <c:extLst>
            <c:ext xmlns:c16="http://schemas.microsoft.com/office/drawing/2014/chart" uri="{C3380CC4-5D6E-409C-BE32-E72D297353CC}">
              <c16:uniqueId val="{00000008-15AA-4B70-ACB0-999F5D3A5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10336</c:v>
                </c:pt>
                <c:pt idx="5">
                  <c:v>10179</c:v>
                </c:pt>
                <c:pt idx="8">
                  <c:v>10078</c:v>
                </c:pt>
                <c:pt idx="11">
                  <c:v>9948</c:v>
                </c:pt>
                <c:pt idx="14">
                  <c:v>9495</c:v>
                </c:pt>
              </c:numCache>
            </c:numRef>
          </c:val>
          <c:extLst>
            <c:ext xmlns:c16="http://schemas.microsoft.com/office/drawing/2014/chart" uri="{C3380CC4-5D6E-409C-BE32-E72D297353CC}">
              <c16:uniqueId val="{00000000-1259-4D7A-865B-EF5D3D6B11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259-4D7A-865B-EF5D3D6B11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1516</c:v>
                </c:pt>
                <c:pt idx="5">
                  <c:v>1947</c:v>
                </c:pt>
                <c:pt idx="8">
                  <c:v>2109</c:v>
                </c:pt>
                <c:pt idx="11">
                  <c:v>2883</c:v>
                </c:pt>
                <c:pt idx="14">
                  <c:v>3213</c:v>
                </c:pt>
              </c:numCache>
            </c:numRef>
          </c:val>
          <c:extLst>
            <c:ext xmlns:c16="http://schemas.microsoft.com/office/drawing/2014/chart" uri="{C3380CC4-5D6E-409C-BE32-E72D297353CC}">
              <c16:uniqueId val="{00000002-1259-4D7A-865B-EF5D3D6B11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59-4D7A-865B-EF5D3D6B11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59-4D7A-865B-EF5D3D6B11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59-4D7A-865B-EF5D3D6B11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446</c:v>
                </c:pt>
                <c:pt idx="3">
                  <c:v>447</c:v>
                </c:pt>
                <c:pt idx="6">
                  <c:v>372</c:v>
                </c:pt>
                <c:pt idx="9">
                  <c:v>350</c:v>
                </c:pt>
                <c:pt idx="12">
                  <c:v>0</c:v>
                </c:pt>
              </c:numCache>
            </c:numRef>
          </c:val>
          <c:extLst>
            <c:ext xmlns:c16="http://schemas.microsoft.com/office/drawing/2014/chart" uri="{C3380CC4-5D6E-409C-BE32-E72D297353CC}">
              <c16:uniqueId val="{00000006-1259-4D7A-865B-EF5D3D6B11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259-4D7A-865B-EF5D3D6B11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2647</c:v>
                </c:pt>
                <c:pt idx="3">
                  <c:v>2527</c:v>
                </c:pt>
                <c:pt idx="6">
                  <c:v>1810</c:v>
                </c:pt>
                <c:pt idx="9">
                  <c:v>1173</c:v>
                </c:pt>
                <c:pt idx="12">
                  <c:v>712</c:v>
                </c:pt>
              </c:numCache>
            </c:numRef>
          </c:val>
          <c:extLst>
            <c:ext xmlns:c16="http://schemas.microsoft.com/office/drawing/2014/chart" uri="{C3380CC4-5D6E-409C-BE32-E72D297353CC}">
              <c16:uniqueId val="{00000008-1259-4D7A-865B-EF5D3D6B11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210</c:v>
                </c:pt>
              </c:numCache>
            </c:numRef>
          </c:val>
          <c:extLst>
            <c:ext xmlns:c16="http://schemas.microsoft.com/office/drawing/2014/chart" uri="{C3380CC4-5D6E-409C-BE32-E72D297353CC}">
              <c16:uniqueId val="{00000009-1259-4D7A-865B-EF5D3D6B11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11607</c:v>
                </c:pt>
                <c:pt idx="3">
                  <c:v>11324</c:v>
                </c:pt>
                <c:pt idx="6">
                  <c:v>11046</c:v>
                </c:pt>
                <c:pt idx="9">
                  <c:v>11245</c:v>
                </c:pt>
                <c:pt idx="12">
                  <c:v>10591</c:v>
                </c:pt>
              </c:numCache>
            </c:numRef>
          </c:val>
          <c:extLst>
            <c:ext xmlns:c16="http://schemas.microsoft.com/office/drawing/2014/chart" uri="{C3380CC4-5D6E-409C-BE32-E72D297353CC}">
              <c16:uniqueId val="{0000000A-1259-4D7A-865B-EF5D3D6B11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2848</c:v>
                </c:pt>
                <c:pt idx="2">
                  <c:v>#N/A</c:v>
                </c:pt>
                <c:pt idx="3">
                  <c:v>#N/A</c:v>
                </c:pt>
                <c:pt idx="4">
                  <c:v>2171</c:v>
                </c:pt>
                <c:pt idx="5">
                  <c:v>#N/A</c:v>
                </c:pt>
                <c:pt idx="6">
                  <c:v>#N/A</c:v>
                </c:pt>
                <c:pt idx="7">
                  <c:v>1042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59-4D7A-865B-EF5D3D6B11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842</c:v>
                </c:pt>
                <c:pt idx="1">
                  <c:v>939</c:v>
                </c:pt>
                <c:pt idx="2">
                  <c:v>1010</c:v>
                </c:pt>
              </c:numCache>
            </c:numRef>
          </c:val>
          <c:extLst>
            <c:ext xmlns:c16="http://schemas.microsoft.com/office/drawing/2014/chart" uri="{C3380CC4-5D6E-409C-BE32-E72D297353CC}">
              <c16:uniqueId val="{00000000-85CB-4556-89BE-26C6A35BF0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226</c:v>
                </c:pt>
                <c:pt idx="2">
                  <c:v>226</c:v>
                </c:pt>
              </c:numCache>
            </c:numRef>
          </c:val>
          <c:extLst>
            <c:ext xmlns:c16="http://schemas.microsoft.com/office/drawing/2014/chart" uri="{C3380CC4-5D6E-409C-BE32-E72D297353CC}">
              <c16:uniqueId val="{00000001-85CB-4556-89BE-26C6A35BF0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831</c:v>
                </c:pt>
                <c:pt idx="1">
                  <c:v>1437</c:v>
                </c:pt>
                <c:pt idx="2">
                  <c:v>1738</c:v>
                </c:pt>
              </c:numCache>
            </c:numRef>
          </c:val>
          <c:extLst>
            <c:ext xmlns:c16="http://schemas.microsoft.com/office/drawing/2014/chart" uri="{C3380CC4-5D6E-409C-BE32-E72D297353CC}">
              <c16:uniqueId val="{00000002-85CB-4556-89BE-26C6A35BF0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元利償還金は前年度と比べ</a:t>
          </a:r>
          <a:r>
            <a:rPr kumimoji="1" lang="en-US" altLang="ja-JP" sz="1400">
              <a:solidFill>
                <a:sysClr val="windowText" lastClr="000000"/>
              </a:solidFill>
              <a:latin typeface="ＭＳ ゴシック" pitchFamily="49" charset="-128"/>
              <a:ea typeface="ＭＳ ゴシック" pitchFamily="49" charset="-128"/>
            </a:rPr>
            <a:t>2,700</a:t>
          </a:r>
          <a:r>
            <a:rPr kumimoji="1" lang="ja-JP" altLang="en-US" sz="1400">
              <a:solidFill>
                <a:sysClr val="windowText" lastClr="000000"/>
              </a:solidFill>
              <a:latin typeface="ＭＳ ゴシック" pitchFamily="49" charset="-128"/>
              <a:ea typeface="ＭＳ ゴシック" pitchFamily="49" charset="-128"/>
            </a:rPr>
            <a:t>万円増加している。</a:t>
          </a:r>
        </a:p>
        <a:p>
          <a:r>
            <a:rPr kumimoji="1" lang="ja-JP" altLang="en-US" sz="1400">
              <a:solidFill>
                <a:sysClr val="windowText" lastClr="000000"/>
              </a:solidFill>
              <a:latin typeface="ＭＳ ゴシック" pitchFamily="49" charset="-128"/>
              <a:ea typeface="ＭＳ ゴシック" pitchFamily="49" charset="-128"/>
            </a:rPr>
            <a:t>また、公営企業等の元利償還金に対する繰入金の額は、</a:t>
          </a:r>
          <a:r>
            <a:rPr kumimoji="1" lang="en-US" altLang="ja-JP" sz="1400">
              <a:solidFill>
                <a:sysClr val="windowText" lastClr="000000"/>
              </a:solidFill>
              <a:latin typeface="ＭＳ ゴシック" pitchFamily="49" charset="-128"/>
              <a:ea typeface="ＭＳ ゴシック" pitchFamily="49" charset="-128"/>
            </a:rPr>
            <a:t>2,000</a:t>
          </a:r>
          <a:r>
            <a:rPr kumimoji="1" lang="ja-JP" altLang="en-US" sz="1400">
              <a:solidFill>
                <a:sysClr val="windowText" lastClr="000000"/>
              </a:solidFill>
              <a:latin typeface="ＭＳ ゴシック" pitchFamily="49" charset="-128"/>
              <a:ea typeface="ＭＳ ゴシック" pitchFamily="49" charset="-128"/>
            </a:rPr>
            <a:t>万円減少している。</a:t>
          </a:r>
        </a:p>
        <a:p>
          <a:r>
            <a:rPr kumimoji="1" lang="ja-JP" altLang="en-US" sz="1400">
              <a:solidFill>
                <a:sysClr val="windowText" lastClr="000000"/>
              </a:solidFill>
              <a:latin typeface="ＭＳ ゴシック" pitchFamily="49" charset="-128"/>
              <a:ea typeface="ＭＳ ゴシック" pitchFamily="49" charset="-128"/>
            </a:rPr>
            <a:t>現在元利償還金等額はやや増加傾向にあるが、今後は新庁舎建設やクリーンセンターの大規模改修、新クリーンセンターの建設が予定されているため、大幅に増加することが見込まれる。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前年度と比較し、一般会計等に係る地方債現在高が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5,400</a:t>
          </a:r>
          <a:r>
            <a:rPr kumimoji="1" lang="ja-JP" altLang="en-US" sz="1400">
              <a:solidFill>
                <a:sysClr val="windowText" lastClr="000000"/>
              </a:solidFill>
              <a:latin typeface="ＭＳ ゴシック" pitchFamily="49" charset="-128"/>
              <a:ea typeface="ＭＳ ゴシック" pitchFamily="49" charset="-128"/>
            </a:rPr>
            <a:t>万円、公営企業債等繰入見込額が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6,100</a:t>
          </a:r>
          <a:r>
            <a:rPr kumimoji="1" lang="ja-JP" altLang="en-US" sz="1400">
              <a:solidFill>
                <a:sysClr val="windowText" lastClr="000000"/>
              </a:solidFill>
              <a:latin typeface="ＭＳ ゴシック" pitchFamily="49" charset="-128"/>
              <a:ea typeface="ＭＳ ゴシック" pitchFamily="49" charset="-128"/>
            </a:rPr>
            <a:t>万円減少していること等により、将来負担額は</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5,500</a:t>
          </a:r>
          <a:r>
            <a:rPr kumimoji="1" lang="ja-JP" altLang="en-US" sz="1400">
              <a:solidFill>
                <a:sysClr val="windowText" lastClr="000000"/>
              </a:solidFill>
              <a:latin typeface="ＭＳ ゴシック" pitchFamily="49" charset="-128"/>
              <a:ea typeface="ＭＳ ゴシック" pitchFamily="49" charset="-128"/>
            </a:rPr>
            <a:t>万円の減となっている。</a:t>
          </a:r>
        </a:p>
        <a:p>
          <a:r>
            <a:rPr kumimoji="1" lang="ja-JP" altLang="en-US" sz="1400">
              <a:solidFill>
                <a:sysClr val="windowText" lastClr="000000"/>
              </a:solidFill>
              <a:latin typeface="ＭＳ ゴシック" pitchFamily="49" charset="-128"/>
              <a:ea typeface="ＭＳ ゴシック" pitchFamily="49" charset="-128"/>
            </a:rPr>
            <a:t>また、充当可能基金が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3,000</a:t>
          </a:r>
          <a:r>
            <a:rPr kumimoji="1" lang="ja-JP" altLang="en-US" sz="1400">
              <a:solidFill>
                <a:sysClr val="windowText" lastClr="000000"/>
              </a:solidFill>
              <a:latin typeface="ＭＳ ゴシック" pitchFamily="49" charset="-128"/>
              <a:ea typeface="ＭＳ ゴシック" pitchFamily="49" charset="-128"/>
            </a:rPr>
            <a:t>万円増加しているものの、基準財政需要額算入見込額が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5,300</a:t>
          </a:r>
          <a:r>
            <a:rPr kumimoji="1" lang="ja-JP" altLang="en-US" sz="1400">
              <a:solidFill>
                <a:sysClr val="windowText" lastClr="000000"/>
              </a:solidFill>
              <a:latin typeface="ＭＳ ゴシック" pitchFamily="49" charset="-128"/>
              <a:ea typeface="ＭＳ ゴシック" pitchFamily="49" charset="-128"/>
            </a:rPr>
            <a:t>万円減少しているため、充当可能財源等は</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2,300</a:t>
          </a:r>
          <a:r>
            <a:rPr kumimoji="1" lang="ja-JP" altLang="en-US" sz="1400">
              <a:solidFill>
                <a:sysClr val="windowText" lastClr="000000"/>
              </a:solidFill>
              <a:latin typeface="ＭＳ ゴシック" pitchFamily="49" charset="-128"/>
              <a:ea typeface="ＭＳ ゴシック" pitchFamily="49" charset="-128"/>
            </a:rPr>
            <a:t>万円の減となっている。</a:t>
          </a:r>
        </a:p>
        <a:p>
          <a:r>
            <a:rPr kumimoji="1" lang="ja-JP" altLang="en-US" sz="1400">
              <a:solidFill>
                <a:sysClr val="windowText" lastClr="000000"/>
              </a:solidFill>
              <a:latin typeface="ＭＳ ゴシック" pitchFamily="49" charset="-128"/>
              <a:ea typeface="ＭＳ ゴシック" pitchFamily="49" charset="-128"/>
            </a:rPr>
            <a:t>将来負担比率は年々減少しているが、今後は新庁舎建設やクリーンセンターの大規模改修、新クリーンセンターの建設といった大規模な起債や基金充当を伴う事業を予定しているため、急激な増加が想定される。</a:t>
          </a:r>
        </a:p>
        <a:p>
          <a:r>
            <a:rPr kumimoji="1" lang="ja-JP" altLang="en-US" sz="1400">
              <a:solidFill>
                <a:sysClr val="windowText" lastClr="000000"/>
              </a:solidFill>
              <a:latin typeface="ＭＳ ゴシック" pitchFamily="49" charset="-128"/>
              <a:ea typeface="ＭＳ ゴシック" pitchFamily="49" charset="-128"/>
            </a:rPr>
            <a:t>徹底した歳出削減及び計画的な地方債の借入を行うとともに基金を適切に管理していく。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埼玉県伊奈町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今後実施予定の新庁舎建設やクリーンセンターの大規模改修、新クリーンセンターの建設等に向けて引き続き適切に管理していく。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　：公共施設の整備に要する経費の財源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・ふるさと寄附基金　：ふるさと寄附基金をそれぞれの寄附者の思いに応じて、伊奈町総合振興計画に定める施策を実現するための財源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・森林環境譲与税基金：木材利用促進、普及啓発等に関する事業費を確保するための財源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　の　基　金　　：緑地の保全及び緑化の推進のための財源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 域 福 祉 基 金</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：在宅福祉の推進など、地域における保健福祉活動の振興を図るための財源</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　：今後の公共施設整備のために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・ふるさと寄附基金　：ふるさと寄附基金を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・森林環境譲与税基金：森林環境譲与税を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　の　基　金　　：積立て、取り崩しともになかったため横ばい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 域 福 祉 基 金 ：積立て、取り崩しともになかったため横ばい</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今後、新庁舎建設やクリーンセンターの大規模改修、新クリーンセンターの建設等が予定されているため、引き続き将来に備えて適切に管理していく。</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algn="l"/>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余剰金の増により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万円積み立てることができた。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安定した財政運営のため適切な残高の確保に努める。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取り崩し、積立共にしなかったため、増減はなかった。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公債費や地方債残高の推移及び財政状況を勘案し、注視していく。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856DE7D-126F-44A9-BDC8-7EA986551C4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4AE8F39-B453-4183-BFC1-E4C53F6EE86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EA743D2-8D06-4766-8C4A-2A0F2163E8D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ADF1BE5-52C3-4FFF-B8C3-1D4275F569E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808BE9F-4568-4989-A4BE-DBEE1E5F354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8457583-2822-4EA9-80A8-D1DE0DA8064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C77AC04-9E73-4C26-A2D0-75E3C2030D0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482F7E1-32FA-453A-B083-AAA4F7050C7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267D360-2D63-4D2C-9F1B-4218FD510E8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122F113-76B0-43A2-A7AD-569C3586316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45,221
44,625
14.79
14,224,720
13,545,663
654,031
8,638,669
10,590,931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E66951C-C051-4B08-AA98-7196D6B6687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EFA67D9-A4AE-4B36-9ECD-6463C8E9D0D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1C62D31-BED3-4D4B-9DAC-88B042BB6DA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17FE84B-E95B-4DBB-90D4-F25A4532435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69B319A-E2DF-4D2C-BBAB-EAA8A40CEA1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3B57747-C113-488E-87E5-3757162F269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23BE4A3-ED5D-4527-884B-09AB666ED99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EF0EDE9-DF5A-4DC4-AF87-41362460A9E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05DC04E-402B-4EF9-98A1-F8120DEB855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B3E4B3C-1CE3-4E60-8FBA-23A3CCA0156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4395F7A-A150-4593-B602-4C293AA8832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6DCB5EF-AEE5-460C-BB11-25D41BF50A1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C656097-832C-4D87-B14F-682E5684DB4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E837598-982E-49F2-BFB5-9079B3D7D9E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6DF9A4E-D97F-4418-AD88-6D0634D85C5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AC412D5-22D2-47C5-B84C-083072EF4FC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D15CB9C-32F8-4533-B3D3-AA93896B02D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C6FFF62-3537-4CC3-BC3E-D649755F6AE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C8A8551-77D4-4C51-9254-FC27DC7A882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61A463A-2765-4F83-A9C3-B4A01DB3351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F763367-0851-4601-8AB3-D38C760253B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8FFF4B1-C944-4783-B05F-DF0F98F7D35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B0AF607-4946-46B5-9F69-C8AA4D3F752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AF33BFF-C2FF-4EEE-A0AB-B7653A078C0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61C358F-938A-4CBB-8F7C-6242F671052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4D9B6B0-FECB-40D7-8301-F0C560E947C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96C5679-722E-4043-9FDF-23885703843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9E5E808-9E75-4A16-8FD6-533142949ED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9EE4413-E8E9-4A99-ABA9-D380DF54C1B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4270EB2-5D6C-4DC3-A057-076B6EAF088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FC6390A-1A09-4039-8CE8-1B8F41BF351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FBFCB57-7279-4C2A-BB25-9E1D13F9B57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A22190F-4077-4F43-BE4C-B128EDA9E60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17E7012-9EFC-4E6F-BD85-A2C7B8B9FF9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3E5B281-EFD9-4A69-A50A-98843F1F6DC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BE995AC-A845-478F-B678-E8F115FE1DE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5EF4B1E-71ED-4DDF-B5D5-0CFE653E16D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分子である基準財政収入額が市町村民税所得割の増等により前年度と比較し</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％の増となったものの、分母である基準財政需要額もその他教育費の増等により前年度と比較し</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％の増となったことにより、財政力指数は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町税の令和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年度における徴収率は</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％）である。引き続き高い徴収率を維持できるよう歳入確保に努める。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8ADFD04-7039-4F3D-872D-CAC2AF3238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6D125AD-29D2-4758-8DBE-B9C4E62E1A1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BAC02EB-C108-4AE1-9BAE-C98D53EE86D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E8E3F47-CAF3-46C6-AE5E-B2D1F195BBE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4B7F4A2-88C1-478A-AFB3-9D02CC1D3F3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F977BF0-DBBA-4CBB-B5DA-38647E72A24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107903A-C30F-4520-AA72-7F2307BE748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3AC4310-4843-436A-844F-6DDBF15E3ED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91F31F8-8289-4BB2-9A4D-B04AD3C9AEB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5A97724-C1CF-492E-904C-2548C7533D7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1E4886F-9E5E-4BA9-B951-731D0088B553}"/>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CA43D21-8993-4183-938E-192C2BF8F59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6A19023-3028-4432-9A43-30916162AAB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30A871F8-CAB9-461C-9F00-92298D004AA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1D1A0AB-9292-4A28-B833-A68A0E1E719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BEF1E370-5E4F-4D78-8828-D3230E0E2D63}"/>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6614FC5-5EC6-480F-B011-CD3D17862BEB}"/>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5ABE383-9A41-40FC-883A-EC407D76AAD7}"/>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1810B534-A493-4022-9C6A-CDDF10838414}"/>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171367FE-368F-4F6D-97CE-9EE166544D24}"/>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FAA698E6-0FBC-44E4-9833-91340AB8A4CB}"/>
            </a:ext>
          </a:extLst>
        </xdr:cNvPr>
        <xdr:cNvCxnSpPr/>
      </xdr:nvCxnSpPr>
      <xdr:spPr>
        <a:xfrm>
          <a:off x="4114800" y="705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9C0D79C1-1EBF-435D-8B51-3FD38B196E4C}"/>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7A747558-CE1F-4E5E-BE25-05B5054DD4A1}"/>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ABA7A284-556C-456E-9169-6BC1E2B89296}"/>
            </a:ext>
          </a:extLst>
        </xdr:cNvPr>
        <xdr:cNvCxnSpPr/>
      </xdr:nvCxnSpPr>
      <xdr:spPr>
        <a:xfrm>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580697DA-12D1-4D2C-8CF5-21F343F8DAE6}"/>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DD440DB7-4F26-4D91-9222-603BBAAE525E}"/>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65E6FFE5-8A41-4041-9055-CAC384DCF11D}"/>
            </a:ext>
          </a:extLst>
        </xdr:cNvPr>
        <xdr:cNvCxnSpPr/>
      </xdr:nvCxnSpPr>
      <xdr:spPr>
        <a:xfrm>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4C26CBE3-AA9A-4DD2-8524-73195F88EA4F}"/>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9858FC9E-6A2E-448F-9A26-04F66A4F7EB9}"/>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96707324-F89A-47A9-9A03-4577B9BD565C}"/>
            </a:ext>
          </a:extLst>
        </xdr:cNvPr>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89405DF0-44A8-4AEB-A269-936FAEADEB53}"/>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9A8EE68E-0648-4E99-904D-2A476729B9B8}"/>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2ADA7FEE-CC8B-494C-9269-513D26B2C2D5}"/>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D627D950-17F0-42E5-8C0A-8522FE93B013}"/>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34C5734-7922-459F-9DBB-A5CCA4DC20D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02F121F-D8A5-4A1D-ACEB-C9F69ED8A20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1E39C1D-2CFD-40FF-8FC3-FD098614600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36FE360-B9E9-40D1-A875-71181A818C3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EDD8C8D-27A1-462D-8602-02A20C61388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51928078-18C7-46B3-9559-6E5134726798}"/>
            </a:ext>
          </a:extLst>
        </xdr:cNvPr>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5C2D078E-8CB3-49DB-A849-4927871AD0F7}"/>
            </a:ext>
          </a:extLst>
        </xdr:cNvPr>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6E406AEA-46FB-4513-935F-77C83F5232C8}"/>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6B21AD62-9F1E-4BB1-8221-49D5474495C1}"/>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C49FAC85-8557-4E43-A5F9-C8DDF2CBECD1}"/>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DA1DC8A9-EB1D-4722-82A9-E45B99895A3E}"/>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6984DF47-6152-4636-931B-E10DED056C58}"/>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79AAA934-5DD9-4CB8-B488-912FAE7EABBD}"/>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64C0F873-266E-4F08-985C-8A8CFDCEA75A}"/>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2BF6BA7A-59A6-44B5-8377-5C62B72872DE}"/>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BDAE882-CE1C-4640-B251-35ACC6D72C1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46ACD07-AC8D-44E4-9CFA-A02E2EB6502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6822508-BFC6-4CFA-8738-9E70361C8DF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7D6A74D-CDC2-4255-8AE0-C365BE5E0A0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D88E75D-A3A0-44A5-9D03-8FD75F1DE59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889A21E-9905-4C32-8234-4F7BFEFE8E9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51BF193-B06F-48E6-B2A1-962FB52BFBD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D79AC57-01DE-471F-BD35-449063068B1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8EABF19-7922-4599-8015-D9C8B919D9A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E42DB93-581A-450F-B384-25656AD3DEA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FA3C818-8235-4111-89C1-44C67CED513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A9B8097-0C83-43F2-996B-B2E4F7A15FF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AA92149-BB29-4DEA-B796-B320D4375CA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分子である経常一般財源（歳出）が物件費の増等により前年度と比較し</a:t>
          </a:r>
          <a:r>
            <a:rPr kumimoji="1" lang="en-US" altLang="ja-JP" sz="1300">
              <a:latin typeface="ＭＳ Ｐゴシック" panose="020B0600070205080204" pitchFamily="50" charset="-128"/>
              <a:ea typeface="ＭＳ Ｐゴシック" panose="020B0600070205080204" pitchFamily="50" charset="-128"/>
            </a:rPr>
            <a:t>311,838</a:t>
          </a:r>
          <a:r>
            <a:rPr kumimoji="1" lang="ja-JP" altLang="en-US" sz="1300">
              <a:latin typeface="ＭＳ Ｐゴシック" panose="020B0600070205080204" pitchFamily="50" charset="-128"/>
              <a:ea typeface="ＭＳ Ｐゴシック" panose="020B0600070205080204" pitchFamily="50" charset="-128"/>
            </a:rPr>
            <a:t>千円の増となったことに加え、分母である経常一般財源（歳入）が臨時財政対策債の減等により前年度と比較し、</a:t>
          </a:r>
          <a:r>
            <a:rPr kumimoji="1" lang="en-US" altLang="ja-JP" sz="1300">
              <a:latin typeface="ＭＳ Ｐゴシック" panose="020B0600070205080204" pitchFamily="50" charset="-128"/>
              <a:ea typeface="ＭＳ Ｐゴシック" panose="020B0600070205080204" pitchFamily="50" charset="-128"/>
            </a:rPr>
            <a:t>374,570</a:t>
          </a:r>
          <a:r>
            <a:rPr kumimoji="1" lang="ja-JP" altLang="en-US" sz="1300">
              <a:latin typeface="ＭＳ Ｐゴシック" panose="020B0600070205080204" pitchFamily="50" charset="-128"/>
              <a:ea typeface="ＭＳ Ｐゴシック" panose="020B0600070205080204" pitchFamily="50" charset="-128"/>
            </a:rPr>
            <a:t>千円の減となったことによる。</a:t>
          </a:r>
        </a:p>
        <a:p>
          <a:r>
            <a:rPr kumimoji="1" lang="ja-JP" altLang="en-US" sz="1300">
              <a:latin typeface="ＭＳ Ｐゴシック" panose="020B0600070205080204" pitchFamily="50" charset="-128"/>
              <a:ea typeface="ＭＳ Ｐゴシック" panose="020B0600070205080204" pitchFamily="50" charset="-128"/>
            </a:rPr>
            <a:t>経常収支比率を下げるために引き続き地方債の抑制や事務の効率化等を進めることにより経常経費の見直しを図る。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AA86127-329A-4313-9B65-EDD92F6BC29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E88669D-B4F7-4A91-9D4C-01BDBA993B9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EFA863B-ACE4-41E1-9489-D553E79D792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2D0CE7ED-4D55-4DCB-BFB2-35CF4D02BBDF}"/>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8A3C2195-FBCB-49A8-BAE2-07680774F23A}"/>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CB442FE9-0FF6-4E3C-85B3-BC1BC57D1FB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FB0E0F86-C88C-49A1-8A72-BB9B4783FAD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A94D82BB-D1FB-49EA-A050-3DFFEDCEC9C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23A786D6-67D8-4F28-A997-3088A3F69CC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A2674789-0664-44F9-85C1-B075CAA9354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BD8E08C4-56E6-4BDD-9144-9E04344AA04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5DB62DB1-5192-4CF6-ABD2-4E6B7361562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2223167D-59AB-4E5C-BC11-46382770D96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A61DB001-A1BB-470F-B60F-DB18FF0FB4D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1689AAF6-4029-424B-807C-8E9EA12FFA7B}"/>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5F622BC2-FB06-4D43-9D1E-7B3C61D3997F}"/>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988891CD-B45B-4A18-935C-2A18D83D6CC4}"/>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4E14B8CF-7BD5-44E1-82BA-F3D685EAEA03}"/>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DC02C847-A8A1-4250-B112-EB8ED3B6224D}"/>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140716</xdr:rowOff>
    </xdr:to>
    <xdr:cxnSp macro="">
      <xdr:nvCxnSpPr>
        <xdr:cNvPr id="130" name="直線コネクタ 129">
          <a:extLst>
            <a:ext uri="{FF2B5EF4-FFF2-40B4-BE49-F238E27FC236}">
              <a16:creationId xmlns:a16="http://schemas.microsoft.com/office/drawing/2014/main" id="{3F88FF2C-E31D-48BB-A4F2-DA6F608E5F35}"/>
            </a:ext>
          </a:extLst>
        </xdr:cNvPr>
        <xdr:cNvCxnSpPr/>
      </xdr:nvCxnSpPr>
      <xdr:spPr>
        <a:xfrm>
          <a:off x="4114800" y="10775696"/>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7E258C75-9EFD-4B0B-9B16-B9C7390F837D}"/>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2CDED02-9F87-42D3-ADE6-C4C86A516DEA}"/>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116586</xdr:rowOff>
    </xdr:to>
    <xdr:cxnSp macro="">
      <xdr:nvCxnSpPr>
        <xdr:cNvPr id="133" name="直線コネクタ 132">
          <a:extLst>
            <a:ext uri="{FF2B5EF4-FFF2-40B4-BE49-F238E27FC236}">
              <a16:creationId xmlns:a16="http://schemas.microsoft.com/office/drawing/2014/main" id="{4E60FF35-80F2-41BF-B52B-697C724AFB3E}"/>
            </a:ext>
          </a:extLst>
        </xdr:cNvPr>
        <xdr:cNvCxnSpPr/>
      </xdr:nvCxnSpPr>
      <xdr:spPr>
        <a:xfrm flipV="1">
          <a:off x="3225800" y="1077569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61CF2CC6-C045-45D5-AC39-6E8AB40D121B}"/>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9097AF38-A42F-4F4B-9980-A00DB6BBC08C}"/>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id="{C3605A2B-4F5C-4DF5-9948-3D8121245050}"/>
            </a:ext>
          </a:extLst>
        </xdr:cNvPr>
        <xdr:cNvCxnSpPr/>
      </xdr:nvCxnSpPr>
      <xdr:spPr>
        <a:xfrm flipV="1">
          <a:off x="2336800" y="1108938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2BB38E65-4973-4B05-9B73-62941E1C2B9D}"/>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BCEC154F-C3BD-4E7D-972B-06E8BFF52623}"/>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56134</xdr:rowOff>
    </xdr:to>
    <xdr:cxnSp macro="">
      <xdr:nvCxnSpPr>
        <xdr:cNvPr id="139" name="直線コネクタ 138">
          <a:extLst>
            <a:ext uri="{FF2B5EF4-FFF2-40B4-BE49-F238E27FC236}">
              <a16:creationId xmlns:a16="http://schemas.microsoft.com/office/drawing/2014/main" id="{B0BED915-6D24-4F80-B693-5DFF3CAC3221}"/>
            </a:ext>
          </a:extLst>
        </xdr:cNvPr>
        <xdr:cNvCxnSpPr/>
      </xdr:nvCxnSpPr>
      <xdr:spPr>
        <a:xfrm>
          <a:off x="1447800" y="1110869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68522225-64E6-41DA-B760-1A49E35E5B25}"/>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5DE2D5D8-64AD-41C3-8568-BA228C5C1283}"/>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5A295C7D-4152-48B0-9F1E-9B347CC2801D}"/>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867B289C-470E-44C5-B160-960C8974995C}"/>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BD392A-193D-473F-BBA2-5F18A636C52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29911AE-E720-48E5-9B73-A5D60105E80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165AEAB-7797-4ED4-928B-7FB80ACEED5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A08DAB0-25E6-48B7-B2FB-37221802C04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FDBB87B-CF08-448B-9E18-A7D24C8796E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49" name="楕円 148">
          <a:extLst>
            <a:ext uri="{FF2B5EF4-FFF2-40B4-BE49-F238E27FC236}">
              <a16:creationId xmlns:a16="http://schemas.microsoft.com/office/drawing/2014/main" id="{5DC720F7-1D4E-46F5-8CAB-B4965EF7E4EF}"/>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0" name="財政構造の弾力性該当値テキスト">
          <a:extLst>
            <a:ext uri="{FF2B5EF4-FFF2-40B4-BE49-F238E27FC236}">
              <a16:creationId xmlns:a16="http://schemas.microsoft.com/office/drawing/2014/main" id="{0CF5ACBD-F9E2-4243-9DFF-918251E01187}"/>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a:extLst>
            <a:ext uri="{FF2B5EF4-FFF2-40B4-BE49-F238E27FC236}">
              <a16:creationId xmlns:a16="http://schemas.microsoft.com/office/drawing/2014/main" id="{EBABA56E-2DEA-483F-BCB2-92476CD69CEC}"/>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2" name="テキスト ボックス 151">
          <a:extLst>
            <a:ext uri="{FF2B5EF4-FFF2-40B4-BE49-F238E27FC236}">
              <a16:creationId xmlns:a16="http://schemas.microsoft.com/office/drawing/2014/main" id="{BD32F8D4-08EF-405B-8249-3DF5957C8F6A}"/>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a:extLst>
            <a:ext uri="{FF2B5EF4-FFF2-40B4-BE49-F238E27FC236}">
              <a16:creationId xmlns:a16="http://schemas.microsoft.com/office/drawing/2014/main" id="{E9BAEF1B-1109-4E62-BB70-BF30BA189DDF}"/>
            </a:ext>
          </a:extLst>
        </xdr:cNvPr>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4" name="テキスト ボックス 153">
          <a:extLst>
            <a:ext uri="{FF2B5EF4-FFF2-40B4-BE49-F238E27FC236}">
              <a16:creationId xmlns:a16="http://schemas.microsoft.com/office/drawing/2014/main" id="{AAD7E265-E1BC-418E-991D-EC2CFB5C6629}"/>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a:extLst>
            <a:ext uri="{FF2B5EF4-FFF2-40B4-BE49-F238E27FC236}">
              <a16:creationId xmlns:a16="http://schemas.microsoft.com/office/drawing/2014/main" id="{FB022CA4-CDB8-4396-84E2-7E3038F1630E}"/>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id="{2A4159CD-2D54-4A01-8812-EAA43F2127AF}"/>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7" name="楕円 156">
          <a:extLst>
            <a:ext uri="{FF2B5EF4-FFF2-40B4-BE49-F238E27FC236}">
              <a16:creationId xmlns:a16="http://schemas.microsoft.com/office/drawing/2014/main" id="{92C8B0B3-D1C0-4963-975E-7DBB161248CB}"/>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8" name="テキスト ボックス 157">
          <a:extLst>
            <a:ext uri="{FF2B5EF4-FFF2-40B4-BE49-F238E27FC236}">
              <a16:creationId xmlns:a16="http://schemas.microsoft.com/office/drawing/2014/main" id="{81AAF340-813F-4CAA-AF1E-C538C8B5404B}"/>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6C27C14C-D46E-4893-B7BF-B499993E83A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C1442A85-2F53-4A5A-92D0-01D451B0388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D052CF24-BA29-45DA-A5DE-1AE0F591D45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9C42227E-F495-4A38-9AB6-363BE340646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66B91F4D-DAD0-4DC7-B288-CAD09F26D2B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1E929D47-E137-4E30-B640-2F22A3AC42E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4CE7BF2B-4882-4CA1-9AF4-3EAE52E368C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4E974CA0-82E3-4B2C-998F-031383EC94C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F38B4DA-7CE7-4988-A438-18FE8D7D7F0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3251B11-D248-4BCE-B44C-873B3B38D95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1A5E396-AC45-4FB7-B003-37DFA343BEA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CA67EC5-6B02-426B-97B0-B8AAA012E04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FD2087A-7F54-4910-9305-FDA0B30B2D01}"/>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年度は前年度と比べ</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円減となっている。今後もより一層のコスト削減に取り組んでいく。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10AA4956-9C8D-43CE-8BD7-B466054C653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8357CC7D-2908-498D-BAA3-F171B350A19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5F56D67B-F3F4-432E-977E-60CE880638A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4A39D781-A8EF-448A-B1A1-7205724D1236}"/>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1CEF7A4E-0B99-494F-940B-25EB4B99D255}"/>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BFDDA249-E723-47DA-B5B2-828DEE452B5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4CF9EEFF-A889-4D9A-ABAB-F804F048C70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F5ED0389-F660-4C0B-AD53-2A29AED79B64}"/>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433C21DF-B9A0-47C0-9E33-1EC6B702ED8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A1FE2432-074E-41C9-99A5-32F6A5BC4E5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A173D077-1CBF-432A-A6F6-BEDB9B80F25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BF600352-4378-425E-99D2-4410D317D21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BFB51903-FDB1-4E69-8E53-6EAA73C0F258}"/>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E90981E5-38A6-411F-9407-350581CFC3CC}"/>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E4565C7D-C2D0-48A4-9278-43269770DE24}"/>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3A4C9216-F23B-4EBE-83CD-3D01FBF37066}"/>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A6DAD03F-9927-4871-932F-55A413A914EA}"/>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73743</xdr:rowOff>
    </xdr:from>
    <xdr:to>
      <xdr:col>23</xdr:col>
      <xdr:colOff>133350</xdr:colOff>
      <xdr:row>82</xdr:row>
      <xdr:rowOff>76011</xdr:rowOff>
    </xdr:to>
    <xdr:cxnSp macro="">
      <xdr:nvCxnSpPr>
        <xdr:cNvPr id="189" name="直線コネクタ 188">
          <a:extLst>
            <a:ext uri="{FF2B5EF4-FFF2-40B4-BE49-F238E27FC236}">
              <a16:creationId xmlns:a16="http://schemas.microsoft.com/office/drawing/2014/main" id="{851975EC-25C5-408B-97E0-588104C6DA1A}"/>
            </a:ext>
          </a:extLst>
        </xdr:cNvPr>
        <xdr:cNvCxnSpPr/>
      </xdr:nvCxnSpPr>
      <xdr:spPr>
        <a:xfrm flipV="1">
          <a:off x="4114800" y="14132643"/>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FD931644-FB0B-4286-9175-0BE05D9AFA31}"/>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DB5441B3-68AF-49E3-9313-1F9AA5E8782B}"/>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68428</xdr:rowOff>
    </xdr:from>
    <xdr:to>
      <xdr:col>19</xdr:col>
      <xdr:colOff>133350</xdr:colOff>
      <xdr:row>82</xdr:row>
      <xdr:rowOff>76011</xdr:rowOff>
    </xdr:to>
    <xdr:cxnSp macro="">
      <xdr:nvCxnSpPr>
        <xdr:cNvPr id="192" name="直線コネクタ 191">
          <a:extLst>
            <a:ext uri="{FF2B5EF4-FFF2-40B4-BE49-F238E27FC236}">
              <a16:creationId xmlns:a16="http://schemas.microsoft.com/office/drawing/2014/main" id="{B3CC2011-0B86-4EDA-BF3B-92A6E1E9B641}"/>
            </a:ext>
          </a:extLst>
        </xdr:cNvPr>
        <xdr:cNvCxnSpPr/>
      </xdr:nvCxnSpPr>
      <xdr:spPr>
        <a:xfrm>
          <a:off x="3225800" y="14127328"/>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3CB86A03-CA66-4874-A4C7-D7D26B918E64}"/>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6E9DEF9C-4220-4A69-BF4C-A393916B459C}"/>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xdr:rowOff>
    </xdr:from>
    <xdr:to>
      <xdr:col>15</xdr:col>
      <xdr:colOff>82550</xdr:colOff>
      <xdr:row>82</xdr:row>
      <xdr:rowOff>68428</xdr:rowOff>
    </xdr:to>
    <xdr:cxnSp macro="">
      <xdr:nvCxnSpPr>
        <xdr:cNvPr id="195" name="直線コネクタ 194">
          <a:extLst>
            <a:ext uri="{FF2B5EF4-FFF2-40B4-BE49-F238E27FC236}">
              <a16:creationId xmlns:a16="http://schemas.microsoft.com/office/drawing/2014/main" id="{F4A27466-E7A1-4E5E-B296-EDB0A7D0B3F0}"/>
            </a:ext>
          </a:extLst>
        </xdr:cNvPr>
        <xdr:cNvCxnSpPr/>
      </xdr:nvCxnSpPr>
      <xdr:spPr>
        <a:xfrm>
          <a:off x="2336800" y="14059795"/>
          <a:ext cx="889000" cy="6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3BFDF1DB-C647-4984-B042-F0A58746B4C5}"/>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2CDD87A0-910F-46E2-841C-8127FE32F835}"/>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139751</xdr:rowOff>
    </xdr:from>
    <xdr:to>
      <xdr:col>11</xdr:col>
      <xdr:colOff>31750</xdr:colOff>
      <xdr:row>82</xdr:row>
      <xdr:rowOff>895</xdr:rowOff>
    </xdr:to>
    <xdr:cxnSp macro="">
      <xdr:nvCxnSpPr>
        <xdr:cNvPr id="198" name="直線コネクタ 197">
          <a:extLst>
            <a:ext uri="{FF2B5EF4-FFF2-40B4-BE49-F238E27FC236}">
              <a16:creationId xmlns:a16="http://schemas.microsoft.com/office/drawing/2014/main" id="{5E67786E-6B6A-4272-8E97-02324FFA6460}"/>
            </a:ext>
          </a:extLst>
        </xdr:cNvPr>
        <xdr:cNvCxnSpPr/>
      </xdr:nvCxnSpPr>
      <xdr:spPr>
        <a:xfrm>
          <a:off x="1447800" y="14027201"/>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71C9D990-2E99-477F-9228-6439FBD2AC69}"/>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13F80211-4118-458C-B2CD-DCAB2A2C0947}"/>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FAC618F3-D172-405C-8CE8-E71549B9408C}"/>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97E04837-D83F-43D0-AC2F-4774213BED15}"/>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3BB9C37A-82E0-4758-8F3D-D9227F6F040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AECF45FF-98CB-4D4C-BA36-99CFDF57759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1EBAE47-2EBA-42BC-9F3D-9D0F03D1619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BCC22AA6-F561-480F-97A6-CDFD8248303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0EFFBCF-ADBD-48F3-B1A0-22EBB7B78D2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22943</xdr:rowOff>
    </xdr:from>
    <xdr:to>
      <xdr:col>23</xdr:col>
      <xdr:colOff>184150</xdr:colOff>
      <xdr:row>82</xdr:row>
      <xdr:rowOff>124543</xdr:rowOff>
    </xdr:to>
    <xdr:sp macro="" textlink="">
      <xdr:nvSpPr>
        <xdr:cNvPr id="208" name="楕円 207">
          <a:extLst>
            <a:ext uri="{FF2B5EF4-FFF2-40B4-BE49-F238E27FC236}">
              <a16:creationId xmlns:a16="http://schemas.microsoft.com/office/drawing/2014/main" id="{F6A5B549-D0C9-43E1-9291-9CDD0AC36FDA}"/>
            </a:ext>
          </a:extLst>
        </xdr:cNvPr>
        <xdr:cNvSpPr/>
      </xdr:nvSpPr>
      <xdr:spPr>
        <a:xfrm>
          <a:off x="4902200" y="140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39470</xdr:rowOff>
    </xdr:from>
    <xdr:ext cx="762000" cy="259045"/>
    <xdr:sp macro="" textlink="">
      <xdr:nvSpPr>
        <xdr:cNvPr id="209" name="人件費・物件費等の状況該当値テキスト">
          <a:extLst>
            <a:ext uri="{FF2B5EF4-FFF2-40B4-BE49-F238E27FC236}">
              <a16:creationId xmlns:a16="http://schemas.microsoft.com/office/drawing/2014/main" id="{06673745-B69E-444D-B0A7-8EE67ED24E04}"/>
            </a:ext>
          </a:extLst>
        </xdr:cNvPr>
        <xdr:cNvSpPr txBox="1"/>
      </xdr:nvSpPr>
      <xdr:spPr>
        <a:xfrm>
          <a:off x="5041900" y="139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25211</xdr:rowOff>
    </xdr:from>
    <xdr:to>
      <xdr:col>19</xdr:col>
      <xdr:colOff>184150</xdr:colOff>
      <xdr:row>82</xdr:row>
      <xdr:rowOff>126811</xdr:rowOff>
    </xdr:to>
    <xdr:sp macro="" textlink="">
      <xdr:nvSpPr>
        <xdr:cNvPr id="210" name="楕円 209">
          <a:extLst>
            <a:ext uri="{FF2B5EF4-FFF2-40B4-BE49-F238E27FC236}">
              <a16:creationId xmlns:a16="http://schemas.microsoft.com/office/drawing/2014/main" id="{D4E6C3A6-1216-4EE4-B2EF-6A3355C2F82B}"/>
            </a:ext>
          </a:extLst>
        </xdr:cNvPr>
        <xdr:cNvSpPr/>
      </xdr:nvSpPr>
      <xdr:spPr>
        <a:xfrm>
          <a:off x="4064000" y="140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136988</xdr:rowOff>
    </xdr:from>
    <xdr:ext cx="736600" cy="259045"/>
    <xdr:sp macro="" textlink="">
      <xdr:nvSpPr>
        <xdr:cNvPr id="211" name="テキスト ボックス 210">
          <a:extLst>
            <a:ext uri="{FF2B5EF4-FFF2-40B4-BE49-F238E27FC236}">
              <a16:creationId xmlns:a16="http://schemas.microsoft.com/office/drawing/2014/main" id="{AE7F4C2B-7B00-457F-B634-1D0ADA664FE5}"/>
            </a:ext>
          </a:extLst>
        </xdr:cNvPr>
        <xdr:cNvSpPr txBox="1"/>
      </xdr:nvSpPr>
      <xdr:spPr>
        <a:xfrm>
          <a:off x="3733800" y="13852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17628</xdr:rowOff>
    </xdr:from>
    <xdr:to>
      <xdr:col>15</xdr:col>
      <xdr:colOff>133350</xdr:colOff>
      <xdr:row>82</xdr:row>
      <xdr:rowOff>119228</xdr:rowOff>
    </xdr:to>
    <xdr:sp macro="" textlink="">
      <xdr:nvSpPr>
        <xdr:cNvPr id="212" name="楕円 211">
          <a:extLst>
            <a:ext uri="{FF2B5EF4-FFF2-40B4-BE49-F238E27FC236}">
              <a16:creationId xmlns:a16="http://schemas.microsoft.com/office/drawing/2014/main" id="{F6C9DB42-8B7E-4D1D-A293-15681C5D3C5C}"/>
            </a:ext>
          </a:extLst>
        </xdr:cNvPr>
        <xdr:cNvSpPr/>
      </xdr:nvSpPr>
      <xdr:spPr>
        <a:xfrm>
          <a:off x="3175000" y="140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129405</xdr:rowOff>
    </xdr:from>
    <xdr:ext cx="762000" cy="259045"/>
    <xdr:sp macro="" textlink="">
      <xdr:nvSpPr>
        <xdr:cNvPr id="213" name="テキスト ボックス 212">
          <a:extLst>
            <a:ext uri="{FF2B5EF4-FFF2-40B4-BE49-F238E27FC236}">
              <a16:creationId xmlns:a16="http://schemas.microsoft.com/office/drawing/2014/main" id="{7BD189BE-B09B-444C-AE01-F4B4B033381E}"/>
            </a:ext>
          </a:extLst>
        </xdr:cNvPr>
        <xdr:cNvSpPr txBox="1"/>
      </xdr:nvSpPr>
      <xdr:spPr>
        <a:xfrm>
          <a:off x="2844800" y="138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121545</xdr:rowOff>
    </xdr:from>
    <xdr:to>
      <xdr:col>11</xdr:col>
      <xdr:colOff>82550</xdr:colOff>
      <xdr:row>82</xdr:row>
      <xdr:rowOff>51695</xdr:rowOff>
    </xdr:to>
    <xdr:sp macro="" textlink="">
      <xdr:nvSpPr>
        <xdr:cNvPr id="214" name="楕円 213">
          <a:extLst>
            <a:ext uri="{FF2B5EF4-FFF2-40B4-BE49-F238E27FC236}">
              <a16:creationId xmlns:a16="http://schemas.microsoft.com/office/drawing/2014/main" id="{862F6D83-AA7F-41B0-8E75-FE2ED4714A1D}"/>
            </a:ext>
          </a:extLst>
        </xdr:cNvPr>
        <xdr:cNvSpPr/>
      </xdr:nvSpPr>
      <xdr:spPr>
        <a:xfrm>
          <a:off x="2286000" y="140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61872</xdr:rowOff>
    </xdr:from>
    <xdr:ext cx="762000" cy="259045"/>
    <xdr:sp macro="" textlink="">
      <xdr:nvSpPr>
        <xdr:cNvPr id="215" name="テキスト ボックス 214">
          <a:extLst>
            <a:ext uri="{FF2B5EF4-FFF2-40B4-BE49-F238E27FC236}">
              <a16:creationId xmlns:a16="http://schemas.microsoft.com/office/drawing/2014/main" id="{76B14F6F-A043-4F53-985C-FDEA43B31B08}"/>
            </a:ext>
          </a:extLst>
        </xdr:cNvPr>
        <xdr:cNvSpPr txBox="1"/>
      </xdr:nvSpPr>
      <xdr:spPr>
        <a:xfrm>
          <a:off x="1955800" y="1377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88951</xdr:rowOff>
    </xdr:from>
    <xdr:to>
      <xdr:col>7</xdr:col>
      <xdr:colOff>31750</xdr:colOff>
      <xdr:row>82</xdr:row>
      <xdr:rowOff>19101</xdr:rowOff>
    </xdr:to>
    <xdr:sp macro="" textlink="">
      <xdr:nvSpPr>
        <xdr:cNvPr id="216" name="楕円 215">
          <a:extLst>
            <a:ext uri="{FF2B5EF4-FFF2-40B4-BE49-F238E27FC236}">
              <a16:creationId xmlns:a16="http://schemas.microsoft.com/office/drawing/2014/main" id="{DBDFB717-7B52-4079-9837-334B181B05CB}"/>
            </a:ext>
          </a:extLst>
        </xdr:cNvPr>
        <xdr:cNvSpPr/>
      </xdr:nvSpPr>
      <xdr:spPr>
        <a:xfrm>
          <a:off x="1397000" y="139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29278</xdr:rowOff>
    </xdr:from>
    <xdr:ext cx="762000" cy="259045"/>
    <xdr:sp macro="" textlink="">
      <xdr:nvSpPr>
        <xdr:cNvPr id="217" name="テキスト ボックス 216">
          <a:extLst>
            <a:ext uri="{FF2B5EF4-FFF2-40B4-BE49-F238E27FC236}">
              <a16:creationId xmlns:a16="http://schemas.microsoft.com/office/drawing/2014/main" id="{E2B423A6-6C4D-4E9C-A0D1-15516D2BADCC}"/>
            </a:ext>
          </a:extLst>
        </xdr:cNvPr>
        <xdr:cNvSpPr txBox="1"/>
      </xdr:nvSpPr>
      <xdr:spPr>
        <a:xfrm>
          <a:off x="1066800" y="1374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3A7D7A5A-D8AD-424C-BABE-754628F7C82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970DCDFD-E838-4E2B-80F5-D33A0282293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1F643D67-116B-4751-9B31-9200F6B2BC3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AC854159-30E4-4834-867A-456641FB8B3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8E0FB897-B488-42F7-A6CE-79D1E76E3D2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5BD69604-E138-4AA5-9F80-CA74F4F2167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3761532D-AA2B-4BC0-982C-1AE00F701C9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27741F97-2A8B-4796-8BD0-D5DA9EB453A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76076569-5F56-458F-B9D2-A905D10AAE4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1FF6B9FF-A226-41F6-AB36-AFE3662257B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ACF6BA37-9A04-44F9-8A74-B9205585257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283C3E8B-BE3A-4B19-A391-6E1393C0F40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E8026841-523C-4303-9670-AEFBB466BAE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給与については人事院勧告に基づいて、水準の適正化を図っており、今後も人事院勧告に準拠することを基本に社会経済情勢や他の地方公共団体の動向等を考慮し、適正な給与水準を維持するこ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65E5ADE0-139C-46C8-A2A5-A5C3E881D40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24AA1276-2CE7-45BB-836B-BE46266E15B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5CB409E3-2441-4CEA-B67D-3305533AC95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78D22E34-A5E2-43FC-BAE1-3362FEF5A3C7}"/>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74F97E1A-A464-46CE-8752-E8BC47D768F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5E316A5C-E7C4-4CAA-8F05-0699B6450902}"/>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D903FA4B-1B70-4DDB-8802-B52BC1D9A0E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9DEA4A41-1EC5-4122-9988-72915C09F2AE}"/>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E3AFB1-D191-464E-A077-20B190A77FF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43C3A6E3-D84F-401D-9936-4944DF2F955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A72E76A9-7C3B-4AED-BFA8-0A36F15CD845}"/>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96AD93A9-5C3E-4813-8ED7-A078071FF544}"/>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5C3E0A2B-CC16-42A8-A20A-0663CF3F0CA6}"/>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CCAAEE29-6CC6-4D8A-9E60-0DED4F90529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43BF0AF-B11A-48F0-848D-ECB73920401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59EC8F0-4D41-40F2-8A19-EB8835F900D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852E13C1-BCC9-47FD-AF91-8801BF51C0A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F91D4CDF-AE42-49FD-A47E-02DE076F1C75}"/>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BA09C357-540E-4B2F-A233-995ADCF3C087}"/>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E98E425B-3895-45A2-8D17-4AEB929EE4B4}"/>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1A919B76-5AC4-46BF-AAF9-03C4581915A2}"/>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E54EE576-45B3-4F30-B1DD-A55196E62101}"/>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136979</xdr:rowOff>
    </xdr:to>
    <xdr:cxnSp macro="">
      <xdr:nvCxnSpPr>
        <xdr:cNvPr id="253" name="直線コネクタ 252">
          <a:extLst>
            <a:ext uri="{FF2B5EF4-FFF2-40B4-BE49-F238E27FC236}">
              <a16:creationId xmlns:a16="http://schemas.microsoft.com/office/drawing/2014/main" id="{E71B69A0-4BFD-4A4F-9FE3-22C567417238}"/>
            </a:ext>
          </a:extLst>
        </xdr:cNvPr>
        <xdr:cNvCxnSpPr/>
      </xdr:nvCxnSpPr>
      <xdr:spPr>
        <a:xfrm flipV="1">
          <a:off x="16179800" y="1491524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6C7EAEE0-0838-4AA9-ABDA-17B59D129D93}"/>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EFF35C30-33D3-496C-946E-9877819F20C6}"/>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136979</xdr:rowOff>
    </xdr:to>
    <xdr:cxnSp macro="">
      <xdr:nvCxnSpPr>
        <xdr:cNvPr id="256" name="直線コネクタ 255">
          <a:extLst>
            <a:ext uri="{FF2B5EF4-FFF2-40B4-BE49-F238E27FC236}">
              <a16:creationId xmlns:a16="http://schemas.microsoft.com/office/drawing/2014/main" id="{9EAB7188-2195-4049-8A5C-EBE8CA93F732}"/>
            </a:ext>
          </a:extLst>
        </xdr:cNvPr>
        <xdr:cNvCxnSpPr/>
      </xdr:nvCxnSpPr>
      <xdr:spPr>
        <a:xfrm>
          <a:off x="15290800" y="150358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6526492A-736F-4AFA-BC24-57188ED12428}"/>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31F8BA64-A5BD-4997-89DF-BD0B7A9E90BF}"/>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59" name="直線コネクタ 258">
          <a:extLst>
            <a:ext uri="{FF2B5EF4-FFF2-40B4-BE49-F238E27FC236}">
              <a16:creationId xmlns:a16="http://schemas.microsoft.com/office/drawing/2014/main" id="{8B653BA8-0234-4372-B2E4-CBEA04DF0F6D}"/>
            </a:ext>
          </a:extLst>
        </xdr:cNvPr>
        <xdr:cNvCxnSpPr/>
      </xdr:nvCxnSpPr>
      <xdr:spPr>
        <a:xfrm>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A71A71BC-87F5-47DD-B6D8-32E98269D21C}"/>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5A10ABD0-5400-4722-89BF-A353CE4EA86A}"/>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154214</xdr:rowOff>
    </xdr:to>
    <xdr:cxnSp macro="">
      <xdr:nvCxnSpPr>
        <xdr:cNvPr id="262" name="直線コネクタ 261">
          <a:extLst>
            <a:ext uri="{FF2B5EF4-FFF2-40B4-BE49-F238E27FC236}">
              <a16:creationId xmlns:a16="http://schemas.microsoft.com/office/drawing/2014/main" id="{BCC612D6-D1C4-464D-9D1E-529CD92F3047}"/>
            </a:ext>
          </a:extLst>
        </xdr:cNvPr>
        <xdr:cNvCxnSpPr/>
      </xdr:nvCxnSpPr>
      <xdr:spPr>
        <a:xfrm flipV="1">
          <a:off x="13512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8D8E0CC1-C636-45B9-9F47-7278B6A58497}"/>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D95257D0-1636-4FAE-B249-C2F399069BDB}"/>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3A65E490-61E8-4CF7-A225-F315690DD598}"/>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B420959F-87BD-4AE0-823B-79F8F895BC62}"/>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501E668-02BD-4C95-AB1C-C47DB390C65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4FB2F026-A0CB-45C0-892F-193E3498E9F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F915750-6236-4489-B1CC-52B5B5FAD87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59E524B-C39E-4E12-881F-15423051334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A0ADEA2-2A2D-4D25-B665-4B67D554876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2" name="楕円 271">
          <a:extLst>
            <a:ext uri="{FF2B5EF4-FFF2-40B4-BE49-F238E27FC236}">
              <a16:creationId xmlns:a16="http://schemas.microsoft.com/office/drawing/2014/main" id="{43720301-1FC8-4F82-A4E8-0B9564783627}"/>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3" name="給与水準   （国との比較）該当値テキスト">
          <a:extLst>
            <a:ext uri="{FF2B5EF4-FFF2-40B4-BE49-F238E27FC236}">
              <a16:creationId xmlns:a16="http://schemas.microsoft.com/office/drawing/2014/main" id="{8CA54D2A-D591-4A15-923D-FEA4CD17C894}"/>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4" name="楕円 273">
          <a:extLst>
            <a:ext uri="{FF2B5EF4-FFF2-40B4-BE49-F238E27FC236}">
              <a16:creationId xmlns:a16="http://schemas.microsoft.com/office/drawing/2014/main" id="{7A7D4799-0081-4DF7-9399-5E455C634623}"/>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5" name="テキスト ボックス 274">
          <a:extLst>
            <a:ext uri="{FF2B5EF4-FFF2-40B4-BE49-F238E27FC236}">
              <a16:creationId xmlns:a16="http://schemas.microsoft.com/office/drawing/2014/main" id="{415F111C-F9F1-4B04-8045-F8085B7BD5DD}"/>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6" name="楕円 275">
          <a:extLst>
            <a:ext uri="{FF2B5EF4-FFF2-40B4-BE49-F238E27FC236}">
              <a16:creationId xmlns:a16="http://schemas.microsoft.com/office/drawing/2014/main" id="{B7040426-62F2-4237-B003-FE595AB0C505}"/>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7" name="テキスト ボックス 276">
          <a:extLst>
            <a:ext uri="{FF2B5EF4-FFF2-40B4-BE49-F238E27FC236}">
              <a16:creationId xmlns:a16="http://schemas.microsoft.com/office/drawing/2014/main" id="{D7C4FD2B-E599-43B0-9F3A-EE55C2FCF273}"/>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78" name="楕円 277">
          <a:extLst>
            <a:ext uri="{FF2B5EF4-FFF2-40B4-BE49-F238E27FC236}">
              <a16:creationId xmlns:a16="http://schemas.microsoft.com/office/drawing/2014/main" id="{FD56FABD-727F-4A84-8955-257BB79C901C}"/>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D2387973-03FC-4679-AFA7-6CCA153F59EB}"/>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0" name="楕円 279">
          <a:extLst>
            <a:ext uri="{FF2B5EF4-FFF2-40B4-BE49-F238E27FC236}">
              <a16:creationId xmlns:a16="http://schemas.microsoft.com/office/drawing/2014/main" id="{7B1EA9AF-11EC-4EAC-A187-4C79A90F5F61}"/>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1" name="テキスト ボックス 280">
          <a:extLst>
            <a:ext uri="{FF2B5EF4-FFF2-40B4-BE49-F238E27FC236}">
              <a16:creationId xmlns:a16="http://schemas.microsoft.com/office/drawing/2014/main" id="{F43BA8B7-6DAF-4E80-8A70-7104EAB2064F}"/>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ED3CA59C-060B-45AA-9188-4E122E31C7F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10434AE0-4CF4-43B2-848C-AF011C56285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68C01CE-0833-4647-B060-882A511AC4E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3B895749-7D51-4680-8F1B-955F57B6C14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7B61D076-46D9-45D8-9B04-DB53EF4F9FC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916B52B-DB78-4033-AA53-43F61B04C54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9C430968-B0DF-484E-899E-ED2E4A58428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10E4F63A-88C8-4BED-8D02-ED1C7EE5F0D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E0C9774-A15C-44FC-BB21-0DC33C4268A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ADCADEA2-B0AC-4190-96A4-C44FEAB5A3A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E33E4DA-A12A-4591-A633-71C05227041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914688F-5BFA-40FC-BBEC-16877B355CC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523C0C16-00DE-4FC2-8D75-898A5F1DE0D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人口増加は緩やかになりつつあるが、退職者数を見込んだ計画的な職員採用を行っている。適材適所の職員配置や機構改革を実施し、引き続き適正な定員管理に取り組んでいく。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3F576FB0-A50E-4FC4-994D-4430914D1BF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C5B8286-49A5-4F11-A178-A9E36B54A2C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8ACBAE42-41B9-431D-A662-BD8643DB317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68553596-61F0-4BAC-8C61-E4294620A1B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355A9027-37D6-45C7-ABD1-5710E5259B2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F9878E47-2111-4271-ABD2-16D19020C35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664909B8-B146-4F5C-BDC9-FC49F64A186A}"/>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34AAC2C6-D36C-45A6-8B69-A32AF3C9C25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1F25E135-E762-4B63-8AFF-14AF99628C38}"/>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1E795B04-D38B-4F84-AA0B-6AFE84ACBD7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8B572BE-E805-4E3D-973B-D78EE54F9D8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215DBEE-A59E-4B80-A7E4-E41BF3A2E58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B09ADF7D-CD78-4371-A2A6-55C5AA1B75A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8E54EC5-E3EC-477E-ADC9-7F211A8E928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284864EF-39F6-4E8A-AF20-248BD799543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79487D1-2287-4977-A2FB-39FB4233AE7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85B1B80-6B78-4759-B580-615BA61821A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92211F2-511E-42D4-96DF-0580C92DF63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AFDA72E5-C27C-4566-8223-3BA1857CE19C}"/>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429973D4-5709-43A7-9FDF-9A26969F7014}"/>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BD45F763-5D46-4883-9296-9270E85B221D}"/>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F81E277D-3A31-4DC6-8868-04A0AC1F7FA3}"/>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80F8ECC-7874-48EC-ADF0-D0C11207436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158115</xdr:rowOff>
    </xdr:to>
    <xdr:cxnSp macro="">
      <xdr:nvCxnSpPr>
        <xdr:cNvPr id="318" name="直線コネクタ 317">
          <a:extLst>
            <a:ext uri="{FF2B5EF4-FFF2-40B4-BE49-F238E27FC236}">
              <a16:creationId xmlns:a16="http://schemas.microsoft.com/office/drawing/2014/main" id="{53D9EE87-BFC3-4112-8B2A-89F9C52092F0}"/>
            </a:ext>
          </a:extLst>
        </xdr:cNvPr>
        <xdr:cNvCxnSpPr/>
      </xdr:nvCxnSpPr>
      <xdr:spPr>
        <a:xfrm flipV="1">
          <a:off x="16179800" y="1043305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169776F6-FE74-48ED-B783-4451223499FB}"/>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7A0F93B2-2B4B-4590-B36A-02B9FE10B6DF}"/>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60</xdr:row>
      <xdr:rowOff>159838</xdr:rowOff>
    </xdr:to>
    <xdr:cxnSp macro="">
      <xdr:nvCxnSpPr>
        <xdr:cNvPr id="321" name="直線コネクタ 320">
          <a:extLst>
            <a:ext uri="{FF2B5EF4-FFF2-40B4-BE49-F238E27FC236}">
              <a16:creationId xmlns:a16="http://schemas.microsoft.com/office/drawing/2014/main" id="{E73A5138-9E91-44FA-915D-2DD43A4C2579}"/>
            </a:ext>
          </a:extLst>
        </xdr:cNvPr>
        <xdr:cNvCxnSpPr/>
      </xdr:nvCxnSpPr>
      <xdr:spPr>
        <a:xfrm flipV="1">
          <a:off x="15290800" y="1044511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6FE3EDE-B1A1-4345-90BF-7FD7CA67CB12}"/>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9AB22F2F-119F-4BAD-AA1D-F1A73E3450C3}"/>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113302</xdr:rowOff>
    </xdr:from>
    <xdr:to>
      <xdr:col>72</xdr:col>
      <xdr:colOff>203200</xdr:colOff>
      <xdr:row>60</xdr:row>
      <xdr:rowOff>159838</xdr:rowOff>
    </xdr:to>
    <xdr:cxnSp macro="">
      <xdr:nvCxnSpPr>
        <xdr:cNvPr id="324" name="直線コネクタ 323">
          <a:extLst>
            <a:ext uri="{FF2B5EF4-FFF2-40B4-BE49-F238E27FC236}">
              <a16:creationId xmlns:a16="http://schemas.microsoft.com/office/drawing/2014/main" id="{F60F2F98-786E-4857-86F7-3BC510C527FB}"/>
            </a:ext>
          </a:extLst>
        </xdr:cNvPr>
        <xdr:cNvCxnSpPr/>
      </xdr:nvCxnSpPr>
      <xdr:spPr>
        <a:xfrm>
          <a:off x="14401800" y="10400302"/>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A0049057-47A5-496E-AEA6-AE0E08A02938}"/>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CD8CCFEB-75F8-4C92-A4C2-A9A922F50E92}"/>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102960</xdr:rowOff>
    </xdr:from>
    <xdr:to>
      <xdr:col>68</xdr:col>
      <xdr:colOff>152400</xdr:colOff>
      <xdr:row>60</xdr:row>
      <xdr:rowOff>113302</xdr:rowOff>
    </xdr:to>
    <xdr:cxnSp macro="">
      <xdr:nvCxnSpPr>
        <xdr:cNvPr id="327" name="直線コネクタ 326">
          <a:extLst>
            <a:ext uri="{FF2B5EF4-FFF2-40B4-BE49-F238E27FC236}">
              <a16:creationId xmlns:a16="http://schemas.microsoft.com/office/drawing/2014/main" id="{768EED3C-3644-41A1-ACD1-8163BE2CA472}"/>
            </a:ext>
          </a:extLst>
        </xdr:cNvPr>
        <xdr:cNvCxnSpPr/>
      </xdr:nvCxnSpPr>
      <xdr:spPr>
        <a:xfrm>
          <a:off x="13512800" y="1038996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345E38D5-5F62-49AC-98AB-BDCE9B1CFF16}"/>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4CA2DA0C-60F8-478C-B337-AA1EB9C17B78}"/>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2ADA112A-3BDF-4781-A92B-4015659BCD6B}"/>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D55A3C75-D497-4EED-9F54-5AE60B83ED05}"/>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E5EA6AE-5552-4DCB-B659-47DE9494C50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823FF8A-B99B-4B55-BA60-F9058ACC512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62243C8-A74F-4DE7-9888-0712812A32C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C1C757F-9C87-4D5A-81F2-F85FC37DCFC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D068041-32D1-4837-8691-E25EE16EAA3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37" name="楕円 336">
          <a:extLst>
            <a:ext uri="{FF2B5EF4-FFF2-40B4-BE49-F238E27FC236}">
              <a16:creationId xmlns:a16="http://schemas.microsoft.com/office/drawing/2014/main" id="{7B507935-A904-4612-927B-EED5D77BC166}"/>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67327</xdr:rowOff>
    </xdr:from>
    <xdr:ext cx="762000" cy="259045"/>
    <xdr:sp macro="" textlink="">
      <xdr:nvSpPr>
        <xdr:cNvPr id="338" name="定員管理の状況該当値テキスト">
          <a:extLst>
            <a:ext uri="{FF2B5EF4-FFF2-40B4-BE49-F238E27FC236}">
              <a16:creationId xmlns:a16="http://schemas.microsoft.com/office/drawing/2014/main" id="{19E84EBB-7814-4BE6-BA11-C69D49EB1422}"/>
            </a:ext>
          </a:extLst>
        </xdr:cNvPr>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39" name="楕円 338">
          <a:extLst>
            <a:ext uri="{FF2B5EF4-FFF2-40B4-BE49-F238E27FC236}">
              <a16:creationId xmlns:a16="http://schemas.microsoft.com/office/drawing/2014/main" id="{9B5C152B-AF1F-4CBD-AF00-C901E05EB250}"/>
            </a:ext>
          </a:extLst>
        </xdr:cNvPr>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22242</xdr:rowOff>
    </xdr:from>
    <xdr:ext cx="736600" cy="259045"/>
    <xdr:sp macro="" textlink="">
      <xdr:nvSpPr>
        <xdr:cNvPr id="340" name="テキスト ボックス 339">
          <a:extLst>
            <a:ext uri="{FF2B5EF4-FFF2-40B4-BE49-F238E27FC236}">
              <a16:creationId xmlns:a16="http://schemas.microsoft.com/office/drawing/2014/main" id="{C8E5605C-6AC1-4A12-8083-DB082658619A}"/>
            </a:ext>
          </a:extLst>
        </xdr:cNvPr>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109038</xdr:rowOff>
    </xdr:from>
    <xdr:to>
      <xdr:col>73</xdr:col>
      <xdr:colOff>44450</xdr:colOff>
      <xdr:row>61</xdr:row>
      <xdr:rowOff>39188</xdr:rowOff>
    </xdr:to>
    <xdr:sp macro="" textlink="">
      <xdr:nvSpPr>
        <xdr:cNvPr id="341" name="楕円 340">
          <a:extLst>
            <a:ext uri="{FF2B5EF4-FFF2-40B4-BE49-F238E27FC236}">
              <a16:creationId xmlns:a16="http://schemas.microsoft.com/office/drawing/2014/main" id="{148011D0-9DFF-4A64-BD3E-0294369F516E}"/>
            </a:ext>
          </a:extLst>
        </xdr:cNvPr>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23965</xdr:rowOff>
    </xdr:from>
    <xdr:ext cx="762000" cy="259045"/>
    <xdr:sp macro="" textlink="">
      <xdr:nvSpPr>
        <xdr:cNvPr id="342" name="テキスト ボックス 341">
          <a:extLst>
            <a:ext uri="{FF2B5EF4-FFF2-40B4-BE49-F238E27FC236}">
              <a16:creationId xmlns:a16="http://schemas.microsoft.com/office/drawing/2014/main" id="{CC1A62ED-9F58-4EE4-920D-81BE187EB206}"/>
            </a:ext>
          </a:extLst>
        </xdr:cNvPr>
        <xdr:cNvSpPr txBox="1"/>
      </xdr:nvSpPr>
      <xdr:spPr>
        <a:xfrm>
          <a:off x="14909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62502</xdr:rowOff>
    </xdr:from>
    <xdr:to>
      <xdr:col>68</xdr:col>
      <xdr:colOff>203200</xdr:colOff>
      <xdr:row>60</xdr:row>
      <xdr:rowOff>164102</xdr:rowOff>
    </xdr:to>
    <xdr:sp macro="" textlink="">
      <xdr:nvSpPr>
        <xdr:cNvPr id="343" name="楕円 342">
          <a:extLst>
            <a:ext uri="{FF2B5EF4-FFF2-40B4-BE49-F238E27FC236}">
              <a16:creationId xmlns:a16="http://schemas.microsoft.com/office/drawing/2014/main" id="{FA70B782-98C8-49A3-9D76-A70ED95CB926}"/>
            </a:ext>
          </a:extLst>
        </xdr:cNvPr>
        <xdr:cNvSpPr/>
      </xdr:nvSpPr>
      <xdr:spPr>
        <a:xfrm>
          <a:off x="14351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148879</xdr:rowOff>
    </xdr:from>
    <xdr:ext cx="762000" cy="259045"/>
    <xdr:sp macro="" textlink="">
      <xdr:nvSpPr>
        <xdr:cNvPr id="344" name="テキスト ボックス 343">
          <a:extLst>
            <a:ext uri="{FF2B5EF4-FFF2-40B4-BE49-F238E27FC236}">
              <a16:creationId xmlns:a16="http://schemas.microsoft.com/office/drawing/2014/main" id="{BFA359F4-060E-4B2E-9C06-141361142A02}"/>
            </a:ext>
          </a:extLst>
        </xdr:cNvPr>
        <xdr:cNvSpPr txBox="1"/>
      </xdr:nvSpPr>
      <xdr:spPr>
        <a:xfrm>
          <a:off x="14020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52160</xdr:rowOff>
    </xdr:from>
    <xdr:to>
      <xdr:col>64</xdr:col>
      <xdr:colOff>152400</xdr:colOff>
      <xdr:row>60</xdr:row>
      <xdr:rowOff>153760</xdr:rowOff>
    </xdr:to>
    <xdr:sp macro="" textlink="">
      <xdr:nvSpPr>
        <xdr:cNvPr id="345" name="楕円 344">
          <a:extLst>
            <a:ext uri="{FF2B5EF4-FFF2-40B4-BE49-F238E27FC236}">
              <a16:creationId xmlns:a16="http://schemas.microsoft.com/office/drawing/2014/main" id="{63F0A6EB-532B-468D-8E1D-3F5D27AD676E}"/>
            </a:ext>
          </a:extLst>
        </xdr:cNvPr>
        <xdr:cNvSpPr/>
      </xdr:nvSpPr>
      <xdr:spPr>
        <a:xfrm>
          <a:off x="13462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138537</xdr:rowOff>
    </xdr:from>
    <xdr:ext cx="762000" cy="259045"/>
    <xdr:sp macro="" textlink="">
      <xdr:nvSpPr>
        <xdr:cNvPr id="346" name="テキスト ボックス 345">
          <a:extLst>
            <a:ext uri="{FF2B5EF4-FFF2-40B4-BE49-F238E27FC236}">
              <a16:creationId xmlns:a16="http://schemas.microsoft.com/office/drawing/2014/main" id="{A563366C-8530-4137-A739-81430AE32C09}"/>
            </a:ext>
          </a:extLst>
        </xdr:cNvPr>
        <xdr:cNvSpPr txBox="1"/>
      </xdr:nvSpPr>
      <xdr:spPr>
        <a:xfrm>
          <a:off x="13131800" y="1042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889F04D6-C9CE-45B2-B45D-1423164EFC6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2EAC966-829A-46D9-A973-088BCEF612C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8EFADC8-652F-4957-8B9E-685CCABE869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6DFB77D-535A-4E97-8614-36B3C049318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646F07DC-7FEC-4CE3-8ADA-0CFB8F8AC71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74CFE77C-01D9-4552-81B9-5991CA8D822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A435CBA-796E-4500-A510-CA30D168969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B4E2B778-B394-44CE-B049-1D363536F7C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45F7005-BCF4-4AB1-99C5-6FE7EB4BADD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D460D21-BFD3-48E9-A340-5E925E08D1D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77372528-A2D5-4AF1-A35C-8423753C484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D28EA03-8323-468B-9657-688EFA68F60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ED2B96BD-6A4F-4563-B76C-B8068C8CD84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年度単年でみると、公営企業に要する経費の財源とする地方債の償還財源に充てたと認められる額が</a:t>
          </a:r>
          <a:r>
            <a:rPr kumimoji="1" lang="en-US" altLang="ja-JP" sz="1300">
              <a:latin typeface="ＭＳ Ｐゴシック" panose="020B0600070205080204" pitchFamily="50" charset="-128"/>
              <a:ea typeface="ＭＳ Ｐゴシック" panose="020B0600070205080204" pitchFamily="50" charset="-128"/>
            </a:rPr>
            <a:t>19,922</a:t>
          </a:r>
          <a:r>
            <a:rPr kumimoji="1" lang="ja-JP" altLang="en-US" sz="1300">
              <a:latin typeface="ＭＳ Ｐゴシック" panose="020B0600070205080204" pitchFamily="50" charset="-128"/>
              <a:ea typeface="ＭＳ Ｐゴシック" panose="020B0600070205080204" pitchFamily="50" charset="-128"/>
            </a:rPr>
            <a:t>千円減少したものの、元利償還金の額が</a:t>
          </a:r>
          <a:r>
            <a:rPr kumimoji="1" lang="en-US" altLang="ja-JP" sz="1300">
              <a:latin typeface="ＭＳ Ｐゴシック" panose="020B0600070205080204" pitchFamily="50" charset="-128"/>
              <a:ea typeface="ＭＳ Ｐゴシック" panose="020B0600070205080204" pitchFamily="50" charset="-128"/>
            </a:rPr>
            <a:t>27,189</a:t>
          </a:r>
          <a:r>
            <a:rPr kumimoji="1" lang="ja-JP" altLang="en-US" sz="1300">
              <a:latin typeface="ＭＳ Ｐゴシック" panose="020B0600070205080204" pitchFamily="50" charset="-128"/>
              <a:ea typeface="ＭＳ Ｐゴシック" panose="020B0600070205080204" pitchFamily="50" charset="-128"/>
            </a:rPr>
            <a:t>千円増加したため、令和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年度単年の比率よりは増加しているが、三か年の平均でみると減となっている。</a:t>
          </a:r>
        </a:p>
        <a:p>
          <a:r>
            <a:rPr kumimoji="1" lang="ja-JP" altLang="en-US" sz="1300">
              <a:latin typeface="ＭＳ Ｐゴシック" panose="020B0600070205080204" pitchFamily="50" charset="-128"/>
              <a:ea typeface="ＭＳ Ｐゴシック" panose="020B0600070205080204" pitchFamily="50" charset="-128"/>
            </a:rPr>
            <a:t>今後、新庁舎建設やクリーンセンターの大規模改修、新クリーンセンターの建設といった額の大きい起債事業を予定しているため、国県支出金の有効活用や交付税措置のある有利な起債を活用するなど、公債費の負担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81276865-7488-4B91-A230-2CF4DFF308B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42685B2-9BFE-4852-8154-E993A96E5C9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A41EE556-A8EA-4B3C-835C-697AEFF900A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BA0D1530-210B-4084-89D9-B5C5CEF8AA24}"/>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B09318E8-BFB2-4A60-8971-C35937CD7D4A}"/>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2985D6EF-FD31-426F-A88E-B3F6558AAE02}"/>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CFC5A551-74CB-4ED8-B62C-D3CCA62A7F9B}"/>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1294D6F7-AC82-4590-9115-E5106F683365}"/>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AA4CE57F-0A1D-4D1D-AAAD-633192851926}"/>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A516BCB0-9B40-458D-AEA1-9F4E1571CE7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319222D-0626-4EBF-9471-058CBD0E1733}"/>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E83F2F69-B450-40C0-9EB1-CAA943DB6C83}"/>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3694AC2A-E5A4-4F2F-9259-24D49051061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C3DC99D6-3416-4412-A68F-6FE7E813A20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28BBCD1-93FB-4C82-8AA0-ADE6490FB34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034BA70-E220-453B-BE45-71135811334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1F320E59-EB7E-4F2A-94EB-75E67F620126}"/>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4590084D-9F45-469D-984D-9BBDF835DE34}"/>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BD2959F0-3BFC-43D7-86D5-25052075119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B45444C0-B819-4AF8-9766-1E7D8528815C}"/>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9782D700-F2D2-4328-8EB6-3A701E94CE4F}"/>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37374</xdr:rowOff>
    </xdr:from>
    <xdr:to>
      <xdr:col>81</xdr:col>
      <xdr:colOff>44450</xdr:colOff>
      <xdr:row>40</xdr:row>
      <xdr:rowOff>44269</xdr:rowOff>
    </xdr:to>
    <xdr:cxnSp macro="">
      <xdr:nvCxnSpPr>
        <xdr:cNvPr id="381" name="直線コネクタ 380">
          <a:extLst>
            <a:ext uri="{FF2B5EF4-FFF2-40B4-BE49-F238E27FC236}">
              <a16:creationId xmlns:a16="http://schemas.microsoft.com/office/drawing/2014/main" id="{4B9112CA-5CE3-42CD-B4ED-6E33790882FB}"/>
            </a:ext>
          </a:extLst>
        </xdr:cNvPr>
        <xdr:cNvCxnSpPr/>
      </xdr:nvCxnSpPr>
      <xdr:spPr>
        <a:xfrm flipV="1">
          <a:off x="16179800" y="68953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8518F517-40C3-4FBB-8DE8-F034A988D6D2}"/>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1A97C5CE-CF18-4CE8-A6EB-F51CE171F9A5}"/>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64951</xdr:rowOff>
    </xdr:to>
    <xdr:cxnSp macro="">
      <xdr:nvCxnSpPr>
        <xdr:cNvPr id="384" name="直線コネクタ 383">
          <a:extLst>
            <a:ext uri="{FF2B5EF4-FFF2-40B4-BE49-F238E27FC236}">
              <a16:creationId xmlns:a16="http://schemas.microsoft.com/office/drawing/2014/main" id="{64AF050C-9F68-42D8-A0E1-D4F58A656AFE}"/>
            </a:ext>
          </a:extLst>
        </xdr:cNvPr>
        <xdr:cNvCxnSpPr/>
      </xdr:nvCxnSpPr>
      <xdr:spPr>
        <a:xfrm flipV="1">
          <a:off x="15290800" y="69022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61B9ED99-CA26-4072-BD1B-0EA10322BAD2}"/>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5490754C-D27D-4AC1-BE4F-78FFA52D8A67}"/>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64951</xdr:rowOff>
    </xdr:from>
    <xdr:to>
      <xdr:col>72</xdr:col>
      <xdr:colOff>203200</xdr:colOff>
      <xdr:row>40</xdr:row>
      <xdr:rowOff>92528</xdr:rowOff>
    </xdr:to>
    <xdr:cxnSp macro="">
      <xdr:nvCxnSpPr>
        <xdr:cNvPr id="387" name="直線コネクタ 386">
          <a:extLst>
            <a:ext uri="{FF2B5EF4-FFF2-40B4-BE49-F238E27FC236}">
              <a16:creationId xmlns:a16="http://schemas.microsoft.com/office/drawing/2014/main" id="{475B0AAD-B972-40B9-941F-66D4A9A3B0F7}"/>
            </a:ext>
          </a:extLst>
        </xdr:cNvPr>
        <xdr:cNvCxnSpPr/>
      </xdr:nvCxnSpPr>
      <xdr:spPr>
        <a:xfrm flipV="1">
          <a:off x="14401800" y="692295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E51CFCB5-F014-4375-8299-B35785756D89}"/>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A98E306A-02A0-451D-958B-F64F581FEE92}"/>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161472</xdr:rowOff>
    </xdr:to>
    <xdr:cxnSp macro="">
      <xdr:nvCxnSpPr>
        <xdr:cNvPr id="390" name="直線コネクタ 389">
          <a:extLst>
            <a:ext uri="{FF2B5EF4-FFF2-40B4-BE49-F238E27FC236}">
              <a16:creationId xmlns:a16="http://schemas.microsoft.com/office/drawing/2014/main" id="{F2F479B7-881F-4064-B88D-4C006F728096}"/>
            </a:ext>
          </a:extLst>
        </xdr:cNvPr>
        <xdr:cNvCxnSpPr/>
      </xdr:nvCxnSpPr>
      <xdr:spPr>
        <a:xfrm flipV="1">
          <a:off x="13512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B507D9C9-6EA0-44D3-8E8B-A040B0AD56F2}"/>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95DD739E-DFE4-4570-B4A3-7B15D2ACF26C}"/>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70198652-EFA3-494A-980F-C21A5ACBFFA3}"/>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E40B8221-C349-476A-A1CA-3A9F10A07B9F}"/>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EAAA60D-1E2E-495A-8633-967F534FF02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1807E6A-CA19-4725-82FB-8E10CEF2979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2FF8B87-25AE-479C-95E3-955D4E9D68F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7E8C0F1-AAF7-4250-BB56-9D1044DAD7A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E50A063-C83E-4EB1-A1AB-7AA32F8F31F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158024</xdr:rowOff>
    </xdr:from>
    <xdr:to>
      <xdr:col>81</xdr:col>
      <xdr:colOff>95250</xdr:colOff>
      <xdr:row>40</xdr:row>
      <xdr:rowOff>88174</xdr:rowOff>
    </xdr:to>
    <xdr:sp macro="" textlink="">
      <xdr:nvSpPr>
        <xdr:cNvPr id="400" name="楕円 399">
          <a:extLst>
            <a:ext uri="{FF2B5EF4-FFF2-40B4-BE49-F238E27FC236}">
              <a16:creationId xmlns:a16="http://schemas.microsoft.com/office/drawing/2014/main" id="{84E8401D-CE63-43D7-A054-DDA1F65E65D4}"/>
            </a:ext>
          </a:extLst>
        </xdr:cNvPr>
        <xdr:cNvSpPr/>
      </xdr:nvSpPr>
      <xdr:spPr>
        <a:xfrm>
          <a:off x="169672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3101</xdr:rowOff>
    </xdr:from>
    <xdr:ext cx="762000" cy="259045"/>
    <xdr:sp macro="" textlink="">
      <xdr:nvSpPr>
        <xdr:cNvPr id="401" name="公債費負担の状況該当値テキスト">
          <a:extLst>
            <a:ext uri="{FF2B5EF4-FFF2-40B4-BE49-F238E27FC236}">
              <a16:creationId xmlns:a16="http://schemas.microsoft.com/office/drawing/2014/main" id="{FBD67BCB-27DA-4498-BC76-CBBF9CAFED87}"/>
            </a:ext>
          </a:extLst>
        </xdr:cNvPr>
        <xdr:cNvSpPr txBox="1"/>
      </xdr:nvSpPr>
      <xdr:spPr>
        <a:xfrm>
          <a:off x="17106900" y="668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164919</xdr:rowOff>
    </xdr:from>
    <xdr:to>
      <xdr:col>77</xdr:col>
      <xdr:colOff>95250</xdr:colOff>
      <xdr:row>40</xdr:row>
      <xdr:rowOff>95069</xdr:rowOff>
    </xdr:to>
    <xdr:sp macro="" textlink="">
      <xdr:nvSpPr>
        <xdr:cNvPr id="402" name="楕円 401">
          <a:extLst>
            <a:ext uri="{FF2B5EF4-FFF2-40B4-BE49-F238E27FC236}">
              <a16:creationId xmlns:a16="http://schemas.microsoft.com/office/drawing/2014/main" id="{E97399BC-CAE0-4BFD-BA63-D76349CBDA79}"/>
            </a:ext>
          </a:extLst>
        </xdr:cNvPr>
        <xdr:cNvSpPr/>
      </xdr:nvSpPr>
      <xdr:spPr>
        <a:xfrm>
          <a:off x="16129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403" name="テキスト ボックス 402">
          <a:extLst>
            <a:ext uri="{FF2B5EF4-FFF2-40B4-BE49-F238E27FC236}">
              <a16:creationId xmlns:a16="http://schemas.microsoft.com/office/drawing/2014/main" id="{1813DA5B-67E6-401E-9AE0-256685D0F573}"/>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14151</xdr:rowOff>
    </xdr:from>
    <xdr:to>
      <xdr:col>73</xdr:col>
      <xdr:colOff>44450</xdr:colOff>
      <xdr:row>40</xdr:row>
      <xdr:rowOff>115751</xdr:rowOff>
    </xdr:to>
    <xdr:sp macro="" textlink="">
      <xdr:nvSpPr>
        <xdr:cNvPr id="404" name="楕円 403">
          <a:extLst>
            <a:ext uri="{FF2B5EF4-FFF2-40B4-BE49-F238E27FC236}">
              <a16:creationId xmlns:a16="http://schemas.microsoft.com/office/drawing/2014/main" id="{A1FFBAAB-4E74-4EAE-AF2E-56A2FF64C11B}"/>
            </a:ext>
          </a:extLst>
        </xdr:cNvPr>
        <xdr:cNvSpPr/>
      </xdr:nvSpPr>
      <xdr:spPr>
        <a:xfrm>
          <a:off x="15240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405" name="テキスト ボックス 404">
          <a:extLst>
            <a:ext uri="{FF2B5EF4-FFF2-40B4-BE49-F238E27FC236}">
              <a16:creationId xmlns:a16="http://schemas.microsoft.com/office/drawing/2014/main" id="{05C0EBE5-894B-4409-9695-6A0FC44BE70A}"/>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6" name="楕円 405">
          <a:extLst>
            <a:ext uri="{FF2B5EF4-FFF2-40B4-BE49-F238E27FC236}">
              <a16:creationId xmlns:a16="http://schemas.microsoft.com/office/drawing/2014/main" id="{AA4C2CBC-5131-47EF-BA16-4FEE5DF7D7B2}"/>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407" name="テキスト ボックス 406">
          <a:extLst>
            <a:ext uri="{FF2B5EF4-FFF2-40B4-BE49-F238E27FC236}">
              <a16:creationId xmlns:a16="http://schemas.microsoft.com/office/drawing/2014/main" id="{10BD56B6-CC35-4376-AD97-0DB89A3BF387}"/>
            </a:ext>
          </a:extLst>
        </xdr:cNvPr>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8" name="楕円 407">
          <a:extLst>
            <a:ext uri="{FF2B5EF4-FFF2-40B4-BE49-F238E27FC236}">
              <a16:creationId xmlns:a16="http://schemas.microsoft.com/office/drawing/2014/main" id="{0D5B1B44-D433-41BA-8A4D-E4C1DA2FB7C7}"/>
            </a:ext>
          </a:extLst>
        </xdr:cNvPr>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9" name="テキスト ボックス 408">
          <a:extLst>
            <a:ext uri="{FF2B5EF4-FFF2-40B4-BE49-F238E27FC236}">
              <a16:creationId xmlns:a16="http://schemas.microsoft.com/office/drawing/2014/main" id="{E5D407D1-08DA-4B8B-85D6-C36776440E74}"/>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FD487CC-86E9-4956-9623-815C8AC6C77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9357E6A-D75B-40C4-9A9F-97A3240905A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9111D02-5D0F-4D15-A950-995D33A196C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A1FBDD9-0777-4455-A6CA-DED870A15C3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5EAA87E-FFDD-4F14-A6CF-208D1D52EBC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3FF7CAE2-6C6B-4C50-838A-505451C5382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0D3289F-CF04-48FF-9BC6-AA9AB7F22E0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3EDC82B0-D9FA-4808-BCBE-628E1949B8D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E7643E9F-DFA2-4582-878B-4ED8DFA66F0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D7D04105-FB88-4709-8084-89BDCDF286E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381E7FC-93A2-461C-886F-B7C168181C8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33CB052-6B06-4148-8723-05E92AE3A66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17CB3FE-A55F-4D4D-A64B-E900F86F402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年度は将来負担比率はマイナスとなった。これは公営企業債等繰入見込額が減少したことに加え、公共施設整備基金の増により充当可能基金が増加したためである。</a:t>
          </a:r>
        </a:p>
        <a:p>
          <a:r>
            <a:rPr kumimoji="1" lang="ja-JP" altLang="en-US" sz="1300">
              <a:latin typeface="ＭＳ Ｐゴシック" panose="020B0600070205080204" pitchFamily="50" charset="-128"/>
              <a:ea typeface="ＭＳ Ｐゴシック" panose="020B0600070205080204" pitchFamily="50" charset="-128"/>
            </a:rPr>
            <a:t>しかしながら新庁舎建設やクリーンセンターの大規模改修、新クリーンセンターの建設といった額の大きい起債事業を予定しているため、今後上昇していくことが想定される。そのため、充当可能財源である基金積立の向上に努めるとともに新規借入額を償還額より少なくし、地方債残高の減少に努めるなど将来負担比率がなるべく上昇しないように取り組んで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EE9488E-6676-4314-B595-3C47BFB7CD5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3E71875-426C-43EC-8976-568E9DCC3A6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F4BB828-962A-4F21-948C-83449F49726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D0A59F88-8442-43BA-9EA8-40E17C19C39C}"/>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B8486ABE-0ABC-4298-9B47-82FB9CD005A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29CDF95-1CE7-473B-A8CE-8935FCBECE9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A85F750-107F-446B-8914-7A0B81F9CB3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F55A8A2B-4C87-4583-8FE3-048ABCD051E5}"/>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32A0E61-8E1B-4FAE-A77D-C93CF20F4DDA}"/>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7BFEC4DB-ED3B-4443-9846-CC9B4DD48E6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7972E736-43DA-4D7D-8736-44ED5A68418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4A82776B-3036-4CBA-A9F4-A1DF608B319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B6E58FC-8D5C-4282-962E-7D4E503C18BC}"/>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6100FC39-8584-4AD7-9DEC-846A52F2C0A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CE8609FB-E5AE-4495-94EA-680424E1873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776C7B1F-694F-43B8-B249-3A35D3A97B9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F5796B88-0F00-4DC5-B4D0-041C307D18C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C0E4F7E3-6D0B-4E18-A530-1A1C07F6A6AF}"/>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652F788E-DC2F-4CA7-9E3C-9D5F73B7769E}"/>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9E27117D-CC52-4780-9AE3-795193402573}"/>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B9E0C828-FB0E-49E5-A7B8-4CDF1447768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15B53D0C-FB2E-4BB8-8AA3-17E29C366132}"/>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72632</xdr:rowOff>
    </xdr:from>
    <xdr:to>
      <xdr:col>72</xdr:col>
      <xdr:colOff>203200</xdr:colOff>
      <xdr:row>15</xdr:row>
      <xdr:rowOff>89626</xdr:rowOff>
    </xdr:to>
    <xdr:cxnSp macro="">
      <xdr:nvCxnSpPr>
        <xdr:cNvPr id="445" name="直線コネクタ 444">
          <a:extLst>
            <a:ext uri="{FF2B5EF4-FFF2-40B4-BE49-F238E27FC236}">
              <a16:creationId xmlns:a16="http://schemas.microsoft.com/office/drawing/2014/main" id="{04CB9B4A-B68A-4DDA-B9A5-95430F7A2282}"/>
            </a:ext>
          </a:extLst>
        </xdr:cNvPr>
        <xdr:cNvCxnSpPr/>
      </xdr:nvCxnSpPr>
      <xdr:spPr>
        <a:xfrm flipV="1">
          <a:off x="14401800" y="2472932"/>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a:extLst>
            <a:ext uri="{FF2B5EF4-FFF2-40B4-BE49-F238E27FC236}">
              <a16:creationId xmlns:a16="http://schemas.microsoft.com/office/drawing/2014/main" id="{3B16F0C4-21AC-402F-B654-85689E0CF065}"/>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291B8558-0628-4ED2-A470-78F599618C9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89626</xdr:rowOff>
    </xdr:from>
    <xdr:to>
      <xdr:col>68</xdr:col>
      <xdr:colOff>152400</xdr:colOff>
      <xdr:row>16</xdr:row>
      <xdr:rowOff>26186</xdr:rowOff>
    </xdr:to>
    <xdr:cxnSp macro="">
      <xdr:nvCxnSpPr>
        <xdr:cNvPr id="448" name="直線コネクタ 447">
          <a:extLst>
            <a:ext uri="{FF2B5EF4-FFF2-40B4-BE49-F238E27FC236}">
              <a16:creationId xmlns:a16="http://schemas.microsoft.com/office/drawing/2014/main" id="{D906E134-101B-4D62-98EC-A92DA90D1D16}"/>
            </a:ext>
          </a:extLst>
        </xdr:cNvPr>
        <xdr:cNvCxnSpPr/>
      </xdr:nvCxnSpPr>
      <xdr:spPr>
        <a:xfrm flipV="1">
          <a:off x="13512800" y="2661376"/>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E374B834-5CE3-430C-A12D-61B1B8971171}"/>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DD509452-CA2B-4307-8F71-C1DD9F9DF05D}"/>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a:extLst>
            <a:ext uri="{FF2B5EF4-FFF2-40B4-BE49-F238E27FC236}">
              <a16:creationId xmlns:a16="http://schemas.microsoft.com/office/drawing/2014/main" id="{B0F7EBC8-038D-4054-AB77-2A1D1859A749}"/>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2" name="テキスト ボックス 451">
          <a:extLst>
            <a:ext uri="{FF2B5EF4-FFF2-40B4-BE49-F238E27FC236}">
              <a16:creationId xmlns:a16="http://schemas.microsoft.com/office/drawing/2014/main" id="{129A4EF7-0CE8-42B4-8133-067A403645E6}"/>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5498FE78-D5AF-4010-88D9-BA5C910E7121}"/>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2E46A19A-BAB0-44D0-AC32-53A9B47C8BFD}"/>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6A0940AD-0B41-4C55-A51F-23CFB50FB359}"/>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6" name="テキスト ボックス 455">
          <a:extLst>
            <a:ext uri="{FF2B5EF4-FFF2-40B4-BE49-F238E27FC236}">
              <a16:creationId xmlns:a16="http://schemas.microsoft.com/office/drawing/2014/main" id="{F3A098F7-0E74-454F-A466-85B3A29991F2}"/>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CE15BF7-B5FC-407A-8EB1-1F8F5A7605A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D8C97A1-3DFF-495C-83EF-3BD7345EE5A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11F4215-95BA-4039-8C39-3A0463D8A90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D161045-797D-47BD-95AF-8ECD5E6ACE6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52ACB9B-6E10-48CE-B600-948F5C88D6C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21832</xdr:rowOff>
    </xdr:from>
    <xdr:to>
      <xdr:col>73</xdr:col>
      <xdr:colOff>44450</xdr:colOff>
      <xdr:row>14</xdr:row>
      <xdr:rowOff>123432</xdr:rowOff>
    </xdr:to>
    <xdr:sp macro="" textlink="">
      <xdr:nvSpPr>
        <xdr:cNvPr id="462" name="楕円 461">
          <a:extLst>
            <a:ext uri="{FF2B5EF4-FFF2-40B4-BE49-F238E27FC236}">
              <a16:creationId xmlns:a16="http://schemas.microsoft.com/office/drawing/2014/main" id="{2A2E62ED-D0BA-424B-9EC7-6D48D9A00766}"/>
            </a:ext>
          </a:extLst>
        </xdr:cNvPr>
        <xdr:cNvSpPr/>
      </xdr:nvSpPr>
      <xdr:spPr>
        <a:xfrm>
          <a:off x="15240000" y="24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133609</xdr:rowOff>
    </xdr:from>
    <xdr:ext cx="762000" cy="259045"/>
    <xdr:sp macro="" textlink="">
      <xdr:nvSpPr>
        <xdr:cNvPr id="463" name="テキスト ボックス 462">
          <a:extLst>
            <a:ext uri="{FF2B5EF4-FFF2-40B4-BE49-F238E27FC236}">
              <a16:creationId xmlns:a16="http://schemas.microsoft.com/office/drawing/2014/main" id="{7FD8C56C-B6A1-47DB-9D7D-E9F2F0F6410D}"/>
            </a:ext>
          </a:extLst>
        </xdr:cNvPr>
        <xdr:cNvSpPr txBox="1"/>
      </xdr:nvSpPr>
      <xdr:spPr>
        <a:xfrm>
          <a:off x="14909800" y="219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38826</xdr:rowOff>
    </xdr:from>
    <xdr:to>
      <xdr:col>68</xdr:col>
      <xdr:colOff>203200</xdr:colOff>
      <xdr:row>15</xdr:row>
      <xdr:rowOff>140426</xdr:rowOff>
    </xdr:to>
    <xdr:sp macro="" textlink="">
      <xdr:nvSpPr>
        <xdr:cNvPr id="464" name="楕円 463">
          <a:extLst>
            <a:ext uri="{FF2B5EF4-FFF2-40B4-BE49-F238E27FC236}">
              <a16:creationId xmlns:a16="http://schemas.microsoft.com/office/drawing/2014/main" id="{0EEEC357-5549-4F24-8585-65B8F284BA2C}"/>
            </a:ext>
          </a:extLst>
        </xdr:cNvPr>
        <xdr:cNvSpPr/>
      </xdr:nvSpPr>
      <xdr:spPr>
        <a:xfrm>
          <a:off x="14351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125203</xdr:rowOff>
    </xdr:from>
    <xdr:ext cx="762000" cy="259045"/>
    <xdr:sp macro="" textlink="">
      <xdr:nvSpPr>
        <xdr:cNvPr id="465" name="テキスト ボックス 464">
          <a:extLst>
            <a:ext uri="{FF2B5EF4-FFF2-40B4-BE49-F238E27FC236}">
              <a16:creationId xmlns:a16="http://schemas.microsoft.com/office/drawing/2014/main" id="{4317B94C-921A-4DBD-A73F-3A4A37A3D293}"/>
            </a:ext>
          </a:extLst>
        </xdr:cNvPr>
        <xdr:cNvSpPr txBox="1"/>
      </xdr:nvSpPr>
      <xdr:spPr>
        <a:xfrm>
          <a:off x="14020800" y="26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146836</xdr:rowOff>
    </xdr:from>
    <xdr:to>
      <xdr:col>64</xdr:col>
      <xdr:colOff>152400</xdr:colOff>
      <xdr:row>16</xdr:row>
      <xdr:rowOff>76986</xdr:rowOff>
    </xdr:to>
    <xdr:sp macro="" textlink="">
      <xdr:nvSpPr>
        <xdr:cNvPr id="466" name="楕円 465">
          <a:extLst>
            <a:ext uri="{FF2B5EF4-FFF2-40B4-BE49-F238E27FC236}">
              <a16:creationId xmlns:a16="http://schemas.microsoft.com/office/drawing/2014/main" id="{959DFCC7-3FF4-440C-8ECB-9998FD89546E}"/>
            </a:ext>
          </a:extLst>
        </xdr:cNvPr>
        <xdr:cNvSpPr/>
      </xdr:nvSpPr>
      <xdr:spPr>
        <a:xfrm>
          <a:off x="13462000" y="2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61763</xdr:rowOff>
    </xdr:from>
    <xdr:ext cx="762000" cy="259045"/>
    <xdr:sp macro="" textlink="">
      <xdr:nvSpPr>
        <xdr:cNvPr id="467" name="テキスト ボックス 466">
          <a:extLst>
            <a:ext uri="{FF2B5EF4-FFF2-40B4-BE49-F238E27FC236}">
              <a16:creationId xmlns:a16="http://schemas.microsoft.com/office/drawing/2014/main" id="{4E47DDB5-A83D-4199-8E3C-7D52CD59597C}"/>
            </a:ext>
          </a:extLst>
        </xdr:cNvPr>
        <xdr:cNvSpPr txBox="1"/>
      </xdr:nvSpPr>
      <xdr:spPr>
        <a:xfrm>
          <a:off x="13131800" y="28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45,221
44,625
14.79
14,224,720
13,545,663
654,031
8,638,669
10,590,931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ポイントの増となっている。少数精鋭で行政経営に当たっている状況であり、行政需要が増えていく中、引き続き適正な定員管理に取り組んでいく。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95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95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323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ポイント増となっており、類似団体平均より高い水準で推移している。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今後も費用対効果を十分に検討し物件費の動向に注視しながら削減に努める。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156718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1310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147574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131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147574</xdr:rowOff>
    </xdr:from>
    <xdr:to>
      <xdr:col>73</xdr:col>
      <xdr:colOff>180975</xdr:colOff>
      <xdr:row>20</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4051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49276</xdr:rowOff>
    </xdr:from>
    <xdr:to>
      <xdr:col>69</xdr:col>
      <xdr:colOff>92075</xdr:colOff>
      <xdr:row>20</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478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105918</xdr:rowOff>
    </xdr:from>
    <xdr:to>
      <xdr:col>82</xdr:col>
      <xdr:colOff>158750</xdr:colOff>
      <xdr:row>20</xdr:row>
      <xdr:rowOff>36068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77995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96774</xdr:rowOff>
    </xdr:from>
    <xdr:to>
      <xdr:col>74</xdr:col>
      <xdr:colOff>31750</xdr:colOff>
      <xdr:row>20</xdr:row>
      <xdr:rowOff>26924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11701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53340</xdr:rowOff>
    </xdr:from>
    <xdr:to>
      <xdr:col>69</xdr:col>
      <xdr:colOff>142875</xdr:colOff>
      <xdr:row>20</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169926</xdr:rowOff>
    </xdr:from>
    <xdr:to>
      <xdr:col>65</xdr:col>
      <xdr:colOff>53975</xdr:colOff>
      <xdr:row>20</xdr:row>
      <xdr:rowOff>100076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84853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ポイントの増となっている。社会保障関連費の伸びは続くものと見込まれるため、健康増進事業の推進等により上昇に歯止めをかけられるよう努める。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116115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42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0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18143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0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18143</xdr:rowOff>
    </xdr:from>
    <xdr:to>
      <xdr:col>11</xdr:col>
      <xdr:colOff>9525</xdr:colOff>
      <xdr:row>58</xdr:row>
      <xdr:rowOff>18143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6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138793</xdr:rowOff>
    </xdr:from>
    <xdr:to>
      <xdr:col>6</xdr:col>
      <xdr:colOff>171450</xdr:colOff>
      <xdr:row>58</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53720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ポイントの増となっており、類似団体平均値より低い水準にある。その他の経費の主なものは、他会計への繰出金である。比率の低下に向け、経費の削減に努める。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1815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15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56</xdr:row>
      <xdr:rowOff>34472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15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56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122465</xdr:rowOff>
    </xdr:from>
    <xdr:to>
      <xdr:col>82</xdr:col>
      <xdr:colOff>158750</xdr:colOff>
      <xdr:row>56</xdr:row>
      <xdr:rowOff>52615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138992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ポイントの増となっており、類似団体平均値より低い水準で推移している。これは負担金補助金等の支出について適切に対応してきたことによる。引き続きこの水準を維持していくよう努める。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62992</xdr:rowOff>
    </xdr:from>
    <xdr:to>
      <xdr:col>82</xdr:col>
      <xdr:colOff>107950</xdr:colOff>
      <xdr:row>34</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8922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85852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892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85852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90424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910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105935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ポイントの増となっている。中部特定土地区画整理事業の償還が平成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年度で終了したため、平成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横ばいとなっているが、今後は新庁舎建設や新クリーンセンター建設などを予定しており公債費の増加が見込まれるため、交付税措置のある有利な起債を活用しつつ、安易な起債は避け、町債発行額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5842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66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77</xdr:row>
      <xdr:rowOff>5842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93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98569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41419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ポイントの増となり、類似団体平均値よりもやや高い水準である。物件費の増等による。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79</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43889"/>
          <a:ext cx="8382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79</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4388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xdr:rowOff>
    </xdr:from>
    <xdr:to>
      <xdr:col>73</xdr:col>
      <xdr:colOff>180975</xdr:colOff>
      <xdr:row>79</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572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39370</xdr:rowOff>
    </xdr:from>
    <xdr:to>
      <xdr:col>69</xdr:col>
      <xdr:colOff>92075</xdr:colOff>
      <xdr:row>79</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83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91439</xdr:rowOff>
    </xdr:from>
    <xdr:to>
      <xdr:col>78</xdr:col>
      <xdr:colOff>120650</xdr:colOff>
      <xdr:row>78</xdr:row>
      <xdr:rowOff>21589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31766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6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74947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98762</xdr:rowOff>
    </xdr:from>
    <xdr:to>
      <xdr:col>29</xdr:col>
      <xdr:colOff>127000</xdr:colOff>
      <xdr:row>18</xdr:row>
      <xdr:rowOff>112136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32487"/>
          <a:ext cx="6477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98762</xdr:rowOff>
    </xdr:from>
    <xdr:to>
      <xdr:col>26</xdr:col>
      <xdr:colOff>50800</xdr:colOff>
      <xdr:row>18</xdr:row>
      <xdr:rowOff>124121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2487"/>
          <a:ext cx="698500" cy="2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124121</xdr:rowOff>
    </xdr:from>
    <xdr:to>
      <xdr:col>22</xdr:col>
      <xdr:colOff>114300</xdr:colOff>
      <xdr:row>18</xdr:row>
      <xdr:rowOff>156500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7846"/>
          <a:ext cx="698500" cy="3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156500</xdr:rowOff>
    </xdr:from>
    <xdr:to>
      <xdr:col>18</xdr:col>
      <xdr:colOff>177800</xdr:colOff>
      <xdr:row>19</xdr:row>
      <xdr:rowOff>2751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0225"/>
          <a:ext cx="698500" cy="1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61336</xdr:rowOff>
    </xdr:from>
    <xdr:to>
      <xdr:col>29</xdr:col>
      <xdr:colOff>177800</xdr:colOff>
      <xdr:row>18</xdr:row>
      <xdr:rowOff>162936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33413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47962</xdr:rowOff>
    </xdr:from>
    <xdr:to>
      <xdr:col>26</xdr:col>
      <xdr:colOff>101600</xdr:colOff>
      <xdr:row>18</xdr:row>
      <xdr:rowOff>149562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1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134340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73321</xdr:rowOff>
    </xdr:from>
    <xdr:to>
      <xdr:col>22</xdr:col>
      <xdr:colOff>165100</xdr:colOff>
      <xdr:row>19</xdr:row>
      <xdr:rowOff>3471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105700</xdr:rowOff>
    </xdr:from>
    <xdr:to>
      <xdr:col>19</xdr:col>
      <xdr:colOff>38100</xdr:colOff>
      <xdr:row>19</xdr:row>
      <xdr:rowOff>35851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94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20627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123401</xdr:rowOff>
    </xdr:from>
    <xdr:to>
      <xdr:col>15</xdr:col>
      <xdr:colOff>101600</xdr:colOff>
      <xdr:row>19</xdr:row>
      <xdr:rowOff>53551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38328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9899</xdr:rowOff>
    </xdr:from>
    <xdr:to>
      <xdr:col>29</xdr:col>
      <xdr:colOff>127000</xdr:colOff>
      <xdr:row>36</xdr:row>
      <xdr:rowOff>12109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63149"/>
          <a:ext cx="6477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9899</xdr:rowOff>
    </xdr:from>
    <xdr:to>
      <xdr:col>26</xdr:col>
      <xdr:colOff>50800</xdr:colOff>
      <xdr:row>36</xdr:row>
      <xdr:rowOff>29940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63149"/>
          <a:ext cx="6985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20225</xdr:rowOff>
    </xdr:from>
    <xdr:to>
      <xdr:col>22</xdr:col>
      <xdr:colOff>114300</xdr:colOff>
      <xdr:row>36</xdr:row>
      <xdr:rowOff>29940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73475"/>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3270</xdr:rowOff>
    </xdr:from>
    <xdr:to>
      <xdr:col>18</xdr:col>
      <xdr:colOff>177800</xdr:colOff>
      <xdr:row>36</xdr:row>
      <xdr:rowOff>20225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56520"/>
          <a:ext cx="698500" cy="1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304209</xdr:rowOff>
    </xdr:from>
    <xdr:to>
      <xdr:col>29</xdr:col>
      <xdr:colOff>177800</xdr:colOff>
      <xdr:row>36</xdr:row>
      <xdr:rowOff>62909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4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276286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301999</xdr:rowOff>
    </xdr:from>
    <xdr:to>
      <xdr:col>26</xdr:col>
      <xdr:colOff>101600</xdr:colOff>
      <xdr:row>36</xdr:row>
      <xdr:rowOff>60699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2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45476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322040</xdr:rowOff>
    </xdr:from>
    <xdr:to>
      <xdr:col>22</xdr:col>
      <xdr:colOff>165100</xdr:colOff>
      <xdr:row>36</xdr:row>
      <xdr:rowOff>80740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3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312325</xdr:rowOff>
    </xdr:from>
    <xdr:to>
      <xdr:col>19</xdr:col>
      <xdr:colOff>38100</xdr:colOff>
      <xdr:row>36</xdr:row>
      <xdr:rowOff>71025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55802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295370</xdr:rowOff>
    </xdr:from>
    <xdr:to>
      <xdr:col>15</xdr:col>
      <xdr:colOff>101600</xdr:colOff>
      <xdr:row>36</xdr:row>
      <xdr:rowOff>54070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38847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45,221
44,625
14.79
14,224,720
13,545,663
654,031
8,638,669
10,590,931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100781</xdr:rowOff>
    </xdr:from>
    <xdr:to>
      <xdr:col>24</xdr:col>
      <xdr:colOff>63500</xdr:colOff>
      <xdr:row>36</xdr:row>
      <xdr:rowOff>102972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2981"/>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100781</xdr:rowOff>
    </xdr:from>
    <xdr:to>
      <xdr:col>19</xdr:col>
      <xdr:colOff>177800</xdr:colOff>
      <xdr:row>36</xdr:row>
      <xdr:rowOff>115583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2981"/>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115583</xdr:rowOff>
    </xdr:from>
    <xdr:to>
      <xdr:col>15</xdr:col>
      <xdr:colOff>50800</xdr:colOff>
      <xdr:row>37</xdr:row>
      <xdr:rowOff>66758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7783"/>
          <a:ext cx="889000" cy="1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66758</xdr:rowOff>
    </xdr:from>
    <xdr:to>
      <xdr:col>10</xdr:col>
      <xdr:colOff>114300</xdr:colOff>
      <xdr:row>37</xdr:row>
      <xdr:rowOff>110477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0408"/>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52172</xdr:rowOff>
    </xdr:from>
    <xdr:to>
      <xdr:col>24</xdr:col>
      <xdr:colOff>114300</xdr:colOff>
      <xdr:row>36</xdr:row>
      <xdr:rowOff>153772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30599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49981</xdr:rowOff>
    </xdr:from>
    <xdr:to>
      <xdr:col>20</xdr:col>
      <xdr:colOff>38100</xdr:colOff>
      <xdr:row>36</xdr:row>
      <xdr:rowOff>151581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142708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64783</xdr:rowOff>
    </xdr:from>
    <xdr:to>
      <xdr:col>15</xdr:col>
      <xdr:colOff>101600</xdr:colOff>
      <xdr:row>36</xdr:row>
      <xdr:rowOff>166383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157510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15958</xdr:rowOff>
    </xdr:from>
    <xdr:to>
      <xdr:col>10</xdr:col>
      <xdr:colOff>165100</xdr:colOff>
      <xdr:row>37</xdr:row>
      <xdr:rowOff>117558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108685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59677</xdr:rowOff>
    </xdr:from>
    <xdr:to>
      <xdr:col>6</xdr:col>
      <xdr:colOff>38100</xdr:colOff>
      <xdr:row>37</xdr:row>
      <xdr:rowOff>161277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152404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152639</xdr:rowOff>
    </xdr:from>
    <xdr:to>
      <xdr:col>24</xdr:col>
      <xdr:colOff>63500</xdr:colOff>
      <xdr:row>58</xdr:row>
      <xdr:rowOff>154590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96739"/>
          <a:ext cx="8382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152639</xdr:rowOff>
    </xdr:from>
    <xdr:to>
      <xdr:col>19</xdr:col>
      <xdr:colOff>177800</xdr:colOff>
      <xdr:row>58</xdr:row>
      <xdr:rowOff>154155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6739"/>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154155</xdr:rowOff>
    </xdr:from>
    <xdr:to>
      <xdr:col>15</xdr:col>
      <xdr:colOff>50800</xdr:colOff>
      <xdr:row>59</xdr:row>
      <xdr:rowOff>19555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98255"/>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19555</xdr:rowOff>
    </xdr:from>
    <xdr:to>
      <xdr:col>10</xdr:col>
      <xdr:colOff>114300</xdr:colOff>
      <xdr:row>59</xdr:row>
      <xdr:rowOff>46812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35105"/>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103790</xdr:rowOff>
    </xdr:from>
    <xdr:to>
      <xdr:col>24</xdr:col>
      <xdr:colOff>114300</xdr:colOff>
      <xdr:row>59</xdr:row>
      <xdr:rowOff>33940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18717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6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101839</xdr:rowOff>
    </xdr:from>
    <xdr:to>
      <xdr:col>20</xdr:col>
      <xdr:colOff>38100</xdr:colOff>
      <xdr:row>59</xdr:row>
      <xdr:rowOff>31989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23116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103355</xdr:rowOff>
    </xdr:from>
    <xdr:to>
      <xdr:col>15</xdr:col>
      <xdr:colOff>101600</xdr:colOff>
      <xdr:row>59</xdr:row>
      <xdr:rowOff>33505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24632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140205</xdr:rowOff>
    </xdr:from>
    <xdr:to>
      <xdr:col>10</xdr:col>
      <xdr:colOff>165100</xdr:colOff>
      <xdr:row>59</xdr:row>
      <xdr:rowOff>70355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61482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7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167462</xdr:rowOff>
    </xdr:from>
    <xdr:to>
      <xdr:col>6</xdr:col>
      <xdr:colOff>38100</xdr:colOff>
      <xdr:row>59</xdr:row>
      <xdr:rowOff>97612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88739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146329</xdr:rowOff>
    </xdr:from>
    <xdr:to>
      <xdr:col>24</xdr:col>
      <xdr:colOff>63500</xdr:colOff>
      <xdr:row>77</xdr:row>
      <xdr:rowOff>149758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797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128408</xdr:rowOff>
    </xdr:from>
    <xdr:to>
      <xdr:col>19</xdr:col>
      <xdr:colOff>177800</xdr:colOff>
      <xdr:row>77</xdr:row>
      <xdr:rowOff>149758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0058"/>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126533</xdr:rowOff>
    </xdr:from>
    <xdr:to>
      <xdr:col>15</xdr:col>
      <xdr:colOff>50800</xdr:colOff>
      <xdr:row>77</xdr:row>
      <xdr:rowOff>128408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2818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126533</xdr:rowOff>
    </xdr:from>
    <xdr:to>
      <xdr:col>10</xdr:col>
      <xdr:colOff>114300</xdr:colOff>
      <xdr:row>77</xdr:row>
      <xdr:rowOff>154925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8183"/>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95529</xdr:rowOff>
    </xdr:from>
    <xdr:to>
      <xdr:col>24</xdr:col>
      <xdr:colOff>114300</xdr:colOff>
      <xdr:row>78</xdr:row>
      <xdr:rowOff>25679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73956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98958</xdr:rowOff>
    </xdr:from>
    <xdr:to>
      <xdr:col>20</xdr:col>
      <xdr:colOff>38100</xdr:colOff>
      <xdr:row>78</xdr:row>
      <xdr:rowOff>29108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20235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77608</xdr:rowOff>
    </xdr:from>
    <xdr:to>
      <xdr:col>15</xdr:col>
      <xdr:colOff>101600</xdr:colOff>
      <xdr:row>78</xdr:row>
      <xdr:rowOff>7758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170335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7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75733</xdr:rowOff>
    </xdr:from>
    <xdr:to>
      <xdr:col>10</xdr:col>
      <xdr:colOff>165100</xdr:colOff>
      <xdr:row>78</xdr:row>
      <xdr:rowOff>5883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22410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5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104125</xdr:rowOff>
    </xdr:from>
    <xdr:to>
      <xdr:col>6</xdr:col>
      <xdr:colOff>38100</xdr:colOff>
      <xdr:row>78</xdr:row>
      <xdr:rowOff>34275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25402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125222</xdr:rowOff>
    </xdr:from>
    <xdr:to>
      <xdr:col>24</xdr:col>
      <xdr:colOff>63500</xdr:colOff>
      <xdr:row>96</xdr:row>
      <xdr:rowOff>111016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12972"/>
          <a:ext cx="838200" cy="1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125222</xdr:rowOff>
    </xdr:from>
    <xdr:to>
      <xdr:col>19</xdr:col>
      <xdr:colOff>177800</xdr:colOff>
      <xdr:row>97</xdr:row>
      <xdr:rowOff>50753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12972"/>
          <a:ext cx="889000" cy="26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50753</xdr:rowOff>
    </xdr:from>
    <xdr:to>
      <xdr:col>15</xdr:col>
      <xdr:colOff>50800</xdr:colOff>
      <xdr:row>97</xdr:row>
      <xdr:rowOff>92108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81403"/>
          <a:ext cx="889000" cy="4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92108</xdr:rowOff>
    </xdr:from>
    <xdr:to>
      <xdr:col>10</xdr:col>
      <xdr:colOff>114300</xdr:colOff>
      <xdr:row>97</xdr:row>
      <xdr:rowOff>127834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22758"/>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60216</xdr:rowOff>
    </xdr:from>
    <xdr:to>
      <xdr:col>24</xdr:col>
      <xdr:colOff>114300</xdr:colOff>
      <xdr:row>96</xdr:row>
      <xdr:rowOff>161816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38643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74422</xdr:rowOff>
    </xdr:from>
    <xdr:to>
      <xdr:col>20</xdr:col>
      <xdr:colOff>38100</xdr:colOff>
      <xdr:row>96</xdr:row>
      <xdr:rowOff>4572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167149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171403</xdr:rowOff>
    </xdr:from>
    <xdr:to>
      <xdr:col>15</xdr:col>
      <xdr:colOff>101600</xdr:colOff>
      <xdr:row>97</xdr:row>
      <xdr:rowOff>101553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92680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41308</xdr:rowOff>
    </xdr:from>
    <xdr:to>
      <xdr:col>10</xdr:col>
      <xdr:colOff>165100</xdr:colOff>
      <xdr:row>97</xdr:row>
      <xdr:rowOff>142908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134035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77034</xdr:rowOff>
    </xdr:from>
    <xdr:to>
      <xdr:col>6</xdr:col>
      <xdr:colOff>38100</xdr:colOff>
      <xdr:row>98</xdr:row>
      <xdr:rowOff>7184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169761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38093</xdr:rowOff>
    </xdr:from>
    <xdr:to>
      <xdr:col>54</xdr:col>
      <xdr:colOff>189865</xdr:colOff>
      <xdr:row>38</xdr:row>
      <xdr:rowOff>21372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81593"/>
          <a:ext cx="1270" cy="135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25199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21372</xdr:rowOff>
    </xdr:from>
    <xdr:to>
      <xdr:col>55</xdr:col>
      <xdr:colOff>88900</xdr:colOff>
      <xdr:row>38</xdr:row>
      <xdr:rowOff>21372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156220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38093</xdr:rowOff>
    </xdr:from>
    <xdr:to>
      <xdr:col>55</xdr:col>
      <xdr:colOff>88900</xdr:colOff>
      <xdr:row>30</xdr:row>
      <xdr:rowOff>38093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21372</xdr:rowOff>
    </xdr:from>
    <xdr:to>
      <xdr:col>55</xdr:col>
      <xdr:colOff>0</xdr:colOff>
      <xdr:row>38</xdr:row>
      <xdr:rowOff>57208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36472"/>
          <a:ext cx="838200" cy="3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121302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98425</xdr:rowOff>
    </xdr:from>
    <xdr:to>
      <xdr:col>55</xdr:col>
      <xdr:colOff>50800</xdr:colOff>
      <xdr:row>36</xdr:row>
      <xdr:rowOff>28575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2932</xdr:rowOff>
    </xdr:from>
    <xdr:to>
      <xdr:col>50</xdr:col>
      <xdr:colOff>114300</xdr:colOff>
      <xdr:row>38</xdr:row>
      <xdr:rowOff>57208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89332"/>
          <a:ext cx="889000" cy="10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140564</xdr:rowOff>
    </xdr:from>
    <xdr:to>
      <xdr:col>50</xdr:col>
      <xdr:colOff>165100</xdr:colOff>
      <xdr:row>36</xdr:row>
      <xdr:rowOff>70714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87241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2932</xdr:rowOff>
    </xdr:from>
    <xdr:to>
      <xdr:col>45</xdr:col>
      <xdr:colOff>177800</xdr:colOff>
      <xdr:row>38</xdr:row>
      <xdr:rowOff>129609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89332"/>
          <a:ext cx="889000" cy="115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82771</xdr:rowOff>
    </xdr:from>
    <xdr:to>
      <xdr:col>46</xdr:col>
      <xdr:colOff>38100</xdr:colOff>
      <xdr:row>30</xdr:row>
      <xdr:rowOff>12921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29448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129609</xdr:rowOff>
    </xdr:from>
    <xdr:to>
      <xdr:col>41</xdr:col>
      <xdr:colOff>50800</xdr:colOff>
      <xdr:row>38</xdr:row>
      <xdr:rowOff>152186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44709"/>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66856</xdr:rowOff>
    </xdr:from>
    <xdr:to>
      <xdr:col>41</xdr:col>
      <xdr:colOff>101600</xdr:colOff>
      <xdr:row>36</xdr:row>
      <xdr:rowOff>168456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72713</xdr:rowOff>
    </xdr:from>
    <xdr:to>
      <xdr:col>36</xdr:col>
      <xdr:colOff>165100</xdr:colOff>
      <xdr:row>37</xdr:row>
      <xdr:rowOff>2863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19390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142022</xdr:rowOff>
    </xdr:from>
    <xdr:to>
      <xdr:col>55</xdr:col>
      <xdr:colOff>50800</xdr:colOff>
      <xdr:row>38</xdr:row>
      <xdr:rowOff>72172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56949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6408</xdr:rowOff>
    </xdr:from>
    <xdr:to>
      <xdr:col>50</xdr:col>
      <xdr:colOff>165100</xdr:colOff>
      <xdr:row>38</xdr:row>
      <xdr:rowOff>108008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99135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123582</xdr:rowOff>
    </xdr:from>
    <xdr:to>
      <xdr:col>46</xdr:col>
      <xdr:colOff>38100</xdr:colOff>
      <xdr:row>32</xdr:row>
      <xdr:rowOff>53732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44859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78809</xdr:rowOff>
    </xdr:from>
    <xdr:to>
      <xdr:col>41</xdr:col>
      <xdr:colOff>101600</xdr:colOff>
      <xdr:row>39</xdr:row>
      <xdr:rowOff>8959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101386</xdr:rowOff>
    </xdr:from>
    <xdr:to>
      <xdr:col>36</xdr:col>
      <xdr:colOff>165100</xdr:colOff>
      <xdr:row>39</xdr:row>
      <xdr:rowOff>31536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22663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47894</xdr:rowOff>
    </xdr:from>
    <xdr:to>
      <xdr:col>55</xdr:col>
      <xdr:colOff>0</xdr:colOff>
      <xdr:row>58</xdr:row>
      <xdr:rowOff>101699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91994"/>
          <a:ext cx="838200" cy="5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47894</xdr:rowOff>
    </xdr:from>
    <xdr:to>
      <xdr:col>50</xdr:col>
      <xdr:colOff>114300</xdr:colOff>
      <xdr:row>58</xdr:row>
      <xdr:rowOff>124559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991994"/>
          <a:ext cx="889000" cy="7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124559</xdr:rowOff>
    </xdr:from>
    <xdr:to>
      <xdr:col>45</xdr:col>
      <xdr:colOff>177800</xdr:colOff>
      <xdr:row>58</xdr:row>
      <xdr:rowOff>131828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068659"/>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85628</xdr:rowOff>
    </xdr:from>
    <xdr:to>
      <xdr:col>41</xdr:col>
      <xdr:colOff>50800</xdr:colOff>
      <xdr:row>58</xdr:row>
      <xdr:rowOff>131828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29728"/>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50899</xdr:rowOff>
    </xdr:from>
    <xdr:to>
      <xdr:col>55</xdr:col>
      <xdr:colOff>50800</xdr:colOff>
      <xdr:row>58</xdr:row>
      <xdr:rowOff>152499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137276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0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168544</xdr:rowOff>
    </xdr:from>
    <xdr:to>
      <xdr:col>50</xdr:col>
      <xdr:colOff>165100</xdr:colOff>
      <xdr:row>58</xdr:row>
      <xdr:rowOff>98694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89821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73759</xdr:rowOff>
    </xdr:from>
    <xdr:to>
      <xdr:col>46</xdr:col>
      <xdr:colOff>38100</xdr:colOff>
      <xdr:row>59</xdr:row>
      <xdr:rowOff>3909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166486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81028</xdr:rowOff>
    </xdr:from>
    <xdr:to>
      <xdr:col>41</xdr:col>
      <xdr:colOff>101600</xdr:colOff>
      <xdr:row>59</xdr:row>
      <xdr:rowOff>11178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34828</xdr:rowOff>
    </xdr:from>
    <xdr:to>
      <xdr:col>36</xdr:col>
      <xdr:colOff>165100</xdr:colOff>
      <xdr:row>58</xdr:row>
      <xdr:rowOff>136428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127555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32810</xdr:rowOff>
    </xdr:from>
    <xdr:to>
      <xdr:col>55</xdr:col>
      <xdr:colOff>0</xdr:colOff>
      <xdr:row>79</xdr:row>
      <xdr:rowOff>42430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77360"/>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152369</xdr:rowOff>
    </xdr:from>
    <xdr:to>
      <xdr:col>50</xdr:col>
      <xdr:colOff>114300</xdr:colOff>
      <xdr:row>79</xdr:row>
      <xdr:rowOff>32810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25469"/>
          <a:ext cx="889000" cy="5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146081</xdr:rowOff>
    </xdr:from>
    <xdr:to>
      <xdr:col>45</xdr:col>
      <xdr:colOff>177800</xdr:colOff>
      <xdr:row>78</xdr:row>
      <xdr:rowOff>152369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19181"/>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53212</xdr:rowOff>
    </xdr:from>
    <xdr:to>
      <xdr:col>41</xdr:col>
      <xdr:colOff>50800</xdr:colOff>
      <xdr:row>78</xdr:row>
      <xdr:rowOff>146081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26312"/>
          <a:ext cx="889000" cy="9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163080</xdr:rowOff>
    </xdr:from>
    <xdr:to>
      <xdr:col>55</xdr:col>
      <xdr:colOff>50800</xdr:colOff>
      <xdr:row>79</xdr:row>
      <xdr:rowOff>93230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78007</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153460</xdr:rowOff>
    </xdr:from>
    <xdr:to>
      <xdr:col>50</xdr:col>
      <xdr:colOff>165100</xdr:colOff>
      <xdr:row>79</xdr:row>
      <xdr:rowOff>83610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74737</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61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101569</xdr:rowOff>
    </xdr:from>
    <xdr:to>
      <xdr:col>46</xdr:col>
      <xdr:colOff>38100</xdr:colOff>
      <xdr:row>79</xdr:row>
      <xdr:rowOff>31719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22846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6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95281</xdr:rowOff>
    </xdr:from>
    <xdr:to>
      <xdr:col>41</xdr:col>
      <xdr:colOff>101600</xdr:colOff>
      <xdr:row>79</xdr:row>
      <xdr:rowOff>25431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16558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6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2412</xdr:rowOff>
    </xdr:from>
    <xdr:to>
      <xdr:col>36</xdr:col>
      <xdr:colOff>165100</xdr:colOff>
      <xdr:row>78</xdr:row>
      <xdr:rowOff>104012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95139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54890</xdr:rowOff>
    </xdr:from>
    <xdr:to>
      <xdr:col>55</xdr:col>
      <xdr:colOff>0</xdr:colOff>
      <xdr:row>98</xdr:row>
      <xdr:rowOff>55967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56990"/>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54890</xdr:rowOff>
    </xdr:from>
    <xdr:to>
      <xdr:col>50</xdr:col>
      <xdr:colOff>114300</xdr:colOff>
      <xdr:row>98</xdr:row>
      <xdr:rowOff>140647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56990"/>
          <a:ext cx="889000" cy="8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140647</xdr:rowOff>
    </xdr:from>
    <xdr:to>
      <xdr:col>45</xdr:col>
      <xdr:colOff>177800</xdr:colOff>
      <xdr:row>98</xdr:row>
      <xdr:rowOff>171262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942747"/>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152110</xdr:rowOff>
    </xdr:from>
    <xdr:to>
      <xdr:col>41</xdr:col>
      <xdr:colOff>50800</xdr:colOff>
      <xdr:row>98</xdr:row>
      <xdr:rowOff>171262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954210"/>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5167</xdr:rowOff>
    </xdr:from>
    <xdr:to>
      <xdr:col>55</xdr:col>
      <xdr:colOff>50800</xdr:colOff>
      <xdr:row>98</xdr:row>
      <xdr:rowOff>106767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155044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4090</xdr:rowOff>
    </xdr:from>
    <xdr:to>
      <xdr:col>50</xdr:col>
      <xdr:colOff>165100</xdr:colOff>
      <xdr:row>98</xdr:row>
      <xdr:rowOff>105690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96817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89847</xdr:rowOff>
    </xdr:from>
    <xdr:to>
      <xdr:col>46</xdr:col>
      <xdr:colOff>38100</xdr:colOff>
      <xdr:row>99</xdr:row>
      <xdr:rowOff>19997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11124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120462</xdr:rowOff>
    </xdr:from>
    <xdr:to>
      <xdr:col>41</xdr:col>
      <xdr:colOff>101600</xdr:colOff>
      <xdr:row>99</xdr:row>
      <xdr:rowOff>50612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9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41739</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26428" y="170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101310</xdr:rowOff>
    </xdr:from>
    <xdr:to>
      <xdr:col>36</xdr:col>
      <xdr:colOff>165100</xdr:colOff>
      <xdr:row>99</xdr:row>
      <xdr:rowOff>31460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90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22587</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9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2394</xdr:rowOff>
    </xdr:from>
    <xdr:to>
      <xdr:col>85</xdr:col>
      <xdr:colOff>127000</xdr:colOff>
      <xdr:row>77</xdr:row>
      <xdr:rowOff>10395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20404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10395</xdr:rowOff>
    </xdr:from>
    <xdr:to>
      <xdr:col>81</xdr:col>
      <xdr:colOff>50800</xdr:colOff>
      <xdr:row>77</xdr:row>
      <xdr:rowOff>23963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212045"/>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23963</xdr:rowOff>
    </xdr:from>
    <xdr:to>
      <xdr:col>76</xdr:col>
      <xdr:colOff>114300</xdr:colOff>
      <xdr:row>77</xdr:row>
      <xdr:rowOff>41287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225613"/>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41287</xdr:rowOff>
    </xdr:from>
    <xdr:to>
      <xdr:col>71</xdr:col>
      <xdr:colOff>177800</xdr:colOff>
      <xdr:row>77</xdr:row>
      <xdr:rowOff>43165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242937"/>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123044</xdr:rowOff>
    </xdr:from>
    <xdr:to>
      <xdr:col>85</xdr:col>
      <xdr:colOff>177800</xdr:colOff>
      <xdr:row>77</xdr:row>
      <xdr:rowOff>53194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101471</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131045</xdr:rowOff>
    </xdr:from>
    <xdr:to>
      <xdr:col>81</xdr:col>
      <xdr:colOff>101600</xdr:colOff>
      <xdr:row>77</xdr:row>
      <xdr:rowOff>61195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52322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144613</xdr:rowOff>
    </xdr:from>
    <xdr:to>
      <xdr:col>76</xdr:col>
      <xdr:colOff>165100</xdr:colOff>
      <xdr:row>77</xdr:row>
      <xdr:rowOff>74763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7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65890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161937</xdr:rowOff>
    </xdr:from>
    <xdr:to>
      <xdr:col>72</xdr:col>
      <xdr:colOff>38100</xdr:colOff>
      <xdr:row>77</xdr:row>
      <xdr:rowOff>92087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83214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163815</xdr:rowOff>
    </xdr:from>
    <xdr:to>
      <xdr:col>67</xdr:col>
      <xdr:colOff>101600</xdr:colOff>
      <xdr:row>77</xdr:row>
      <xdr:rowOff>93965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85092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44109</xdr:rowOff>
    </xdr:from>
    <xdr:to>
      <xdr:col>85</xdr:col>
      <xdr:colOff>127000</xdr:colOff>
      <xdr:row>98</xdr:row>
      <xdr:rowOff>100363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46209"/>
          <a:ext cx="8382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44109</xdr:rowOff>
    </xdr:from>
    <xdr:to>
      <xdr:col>81</xdr:col>
      <xdr:colOff>50800</xdr:colOff>
      <xdr:row>98</xdr:row>
      <xdr:rowOff>117325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6209"/>
          <a:ext cx="889000" cy="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101963</xdr:rowOff>
    </xdr:from>
    <xdr:to>
      <xdr:col>76</xdr:col>
      <xdr:colOff>114300</xdr:colOff>
      <xdr:row>98</xdr:row>
      <xdr:rowOff>117325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0406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101963</xdr:rowOff>
    </xdr:from>
    <xdr:to>
      <xdr:col>71</xdr:col>
      <xdr:colOff>177800</xdr:colOff>
      <xdr:row>98</xdr:row>
      <xdr:rowOff>103727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04063"/>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49563</xdr:rowOff>
    </xdr:from>
    <xdr:to>
      <xdr:col>85</xdr:col>
      <xdr:colOff>177800</xdr:colOff>
      <xdr:row>98</xdr:row>
      <xdr:rowOff>151163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135940</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6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164759</xdr:rowOff>
    </xdr:from>
    <xdr:to>
      <xdr:col>81</xdr:col>
      <xdr:colOff>101600</xdr:colOff>
      <xdr:row>98</xdr:row>
      <xdr:rowOff>94909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86036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66525</xdr:rowOff>
    </xdr:from>
    <xdr:to>
      <xdr:col>76</xdr:col>
      <xdr:colOff>165100</xdr:colOff>
      <xdr:row>98</xdr:row>
      <xdr:rowOff>168125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6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159252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6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51163</xdr:rowOff>
    </xdr:from>
    <xdr:to>
      <xdr:col>72</xdr:col>
      <xdr:colOff>38100</xdr:colOff>
      <xdr:row>98</xdr:row>
      <xdr:rowOff>152763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143890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4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52927</xdr:rowOff>
    </xdr:from>
    <xdr:to>
      <xdr:col>67</xdr:col>
      <xdr:colOff>101600</xdr:colOff>
      <xdr:row>98</xdr:row>
      <xdr:rowOff>154527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145654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4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28219</xdr:rowOff>
    </xdr:from>
    <xdr:to>
      <xdr:col>116</xdr:col>
      <xdr:colOff>63500</xdr:colOff>
      <xdr:row>59</xdr:row>
      <xdr:rowOff>28448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4376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27381</xdr:rowOff>
    </xdr:from>
    <xdr:to>
      <xdr:col>111</xdr:col>
      <xdr:colOff>177800</xdr:colOff>
      <xdr:row>59</xdr:row>
      <xdr:rowOff>28448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4293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26162</xdr:rowOff>
    </xdr:from>
    <xdr:to>
      <xdr:col>107</xdr:col>
      <xdr:colOff>50800</xdr:colOff>
      <xdr:row>59</xdr:row>
      <xdr:rowOff>27381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4171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25629</xdr:rowOff>
    </xdr:from>
    <xdr:to>
      <xdr:col>102</xdr:col>
      <xdr:colOff>114300</xdr:colOff>
      <xdr:row>59</xdr:row>
      <xdr:rowOff>26162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4117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148869</xdr:rowOff>
    </xdr:from>
    <xdr:to>
      <xdr:col>116</xdr:col>
      <xdr:colOff>114300</xdr:colOff>
      <xdr:row>59</xdr:row>
      <xdr:rowOff>79019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69917</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149098</xdr:rowOff>
    </xdr:from>
    <xdr:to>
      <xdr:col>112</xdr:col>
      <xdr:colOff>38100</xdr:colOff>
      <xdr:row>59</xdr:row>
      <xdr:rowOff>79248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70375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8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148031</xdr:rowOff>
    </xdr:from>
    <xdr:to>
      <xdr:col>107</xdr:col>
      <xdr:colOff>101600</xdr:colOff>
      <xdr:row>59</xdr:row>
      <xdr:rowOff>78181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69308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146812</xdr:rowOff>
    </xdr:from>
    <xdr:to>
      <xdr:col>102</xdr:col>
      <xdr:colOff>165100</xdr:colOff>
      <xdr:row>59</xdr:row>
      <xdr:rowOff>76962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68089</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146279</xdr:rowOff>
    </xdr:from>
    <xdr:to>
      <xdr:col>98</xdr:col>
      <xdr:colOff>38100</xdr:colOff>
      <xdr:row>59</xdr:row>
      <xdr:rowOff>76429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67556</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135013</xdr:rowOff>
    </xdr:from>
    <xdr:to>
      <xdr:col>116</xdr:col>
      <xdr:colOff>63500</xdr:colOff>
      <xdr:row>78</xdr:row>
      <xdr:rowOff>158502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508113"/>
          <a:ext cx="8382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158502</xdr:rowOff>
    </xdr:from>
    <xdr:to>
      <xdr:col>111</xdr:col>
      <xdr:colOff>177800</xdr:colOff>
      <xdr:row>78</xdr:row>
      <xdr:rowOff>163970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531602"/>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73577</xdr:rowOff>
    </xdr:from>
    <xdr:to>
      <xdr:col>107</xdr:col>
      <xdr:colOff>50800</xdr:colOff>
      <xdr:row>78</xdr:row>
      <xdr:rowOff>163970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446677"/>
          <a:ext cx="8890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73577</xdr:rowOff>
    </xdr:from>
    <xdr:to>
      <xdr:col>102</xdr:col>
      <xdr:colOff>114300</xdr:colOff>
      <xdr:row>78</xdr:row>
      <xdr:rowOff>89142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46677"/>
          <a:ext cx="889000" cy="1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84213</xdr:rowOff>
    </xdr:from>
    <xdr:to>
      <xdr:col>116</xdr:col>
      <xdr:colOff>114300</xdr:colOff>
      <xdr:row>79</xdr:row>
      <xdr:rowOff>14363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170590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107702</xdr:rowOff>
    </xdr:from>
    <xdr:to>
      <xdr:col>112</xdr:col>
      <xdr:colOff>38100</xdr:colOff>
      <xdr:row>79</xdr:row>
      <xdr:rowOff>37852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28979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113170</xdr:rowOff>
    </xdr:from>
    <xdr:to>
      <xdr:col>107</xdr:col>
      <xdr:colOff>101600</xdr:colOff>
      <xdr:row>79</xdr:row>
      <xdr:rowOff>43320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34447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5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22777</xdr:rowOff>
    </xdr:from>
    <xdr:to>
      <xdr:col>102</xdr:col>
      <xdr:colOff>165100</xdr:colOff>
      <xdr:row>78</xdr:row>
      <xdr:rowOff>124377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115504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8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38342</xdr:rowOff>
    </xdr:from>
    <xdr:to>
      <xdr:col>98</xdr:col>
      <xdr:colOff>38100</xdr:colOff>
      <xdr:row>78</xdr:row>
      <xdr:rowOff>139942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131069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0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299,544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円となっている。子育て世帯への臨時特別給付金給付事業の減等により扶助費が住民一人当たり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円の減となっていること等により、昨年度と比べ減となっている。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ながら、今後は扶助費の増加が想定される。また、物価上昇、光熱水費の上昇により物件費をはじめ、普通建設事業費等も上昇することが見込まれる。容易に削減できるものではないが、適正な支出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45,221
44,625
14.79
14,224,720
13,545,663
654,031
8,638,669
10,590,931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100076</xdr:rowOff>
    </xdr:from>
    <xdr:to>
      <xdr:col>24</xdr:col>
      <xdr:colOff>63500</xdr:colOff>
      <xdr:row>38</xdr:row>
      <xdr:rowOff>24638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2276"/>
          <a:ext cx="8382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100076</xdr:rowOff>
    </xdr:from>
    <xdr:to>
      <xdr:col>19</xdr:col>
      <xdr:colOff>177800</xdr:colOff>
      <xdr:row>37</xdr:row>
      <xdr:rowOff>77216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227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77216</xdr:rowOff>
    </xdr:from>
    <xdr:to>
      <xdr:col>15</xdr:col>
      <xdr:colOff>50800</xdr:colOff>
      <xdr:row>37</xdr:row>
      <xdr:rowOff>94742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2086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94742</xdr:rowOff>
    </xdr:from>
    <xdr:to>
      <xdr:col>10</xdr:col>
      <xdr:colOff>114300</xdr:colOff>
      <xdr:row>37</xdr:row>
      <xdr:rowOff>99314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38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145288</xdr:rowOff>
    </xdr:from>
    <xdr:to>
      <xdr:col>24</xdr:col>
      <xdr:colOff>114300</xdr:colOff>
      <xdr:row>38</xdr:row>
      <xdr:rowOff>75438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60215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49276</xdr:rowOff>
    </xdr:from>
    <xdr:to>
      <xdr:col>20</xdr:col>
      <xdr:colOff>38100</xdr:colOff>
      <xdr:row>36</xdr:row>
      <xdr:rowOff>150876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142003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26416</xdr:rowOff>
    </xdr:from>
    <xdr:to>
      <xdr:col>15</xdr:col>
      <xdr:colOff>101600</xdr:colOff>
      <xdr:row>37</xdr:row>
      <xdr:rowOff>128016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119143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43942</xdr:rowOff>
    </xdr:from>
    <xdr:to>
      <xdr:col>10</xdr:col>
      <xdr:colOff>165100</xdr:colOff>
      <xdr:row>37</xdr:row>
      <xdr:rowOff>145542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136669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48514</xdr:rowOff>
    </xdr:from>
    <xdr:to>
      <xdr:col>6</xdr:col>
      <xdr:colOff>38100</xdr:colOff>
      <xdr:row>37</xdr:row>
      <xdr:rowOff>150114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141241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156818</xdr:rowOff>
    </xdr:from>
    <xdr:to>
      <xdr:col>24</xdr:col>
      <xdr:colOff>63500</xdr:colOff>
      <xdr:row>58</xdr:row>
      <xdr:rowOff>45635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9468"/>
          <a:ext cx="838200" cy="6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27031</xdr:rowOff>
    </xdr:from>
    <xdr:to>
      <xdr:col>19</xdr:col>
      <xdr:colOff>177800</xdr:colOff>
      <xdr:row>57</xdr:row>
      <xdr:rowOff>156818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28231"/>
          <a:ext cx="889000" cy="3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27031</xdr:rowOff>
    </xdr:from>
    <xdr:to>
      <xdr:col>15</xdr:col>
      <xdr:colOff>50800</xdr:colOff>
      <xdr:row>58</xdr:row>
      <xdr:rowOff>55461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28231"/>
          <a:ext cx="889000" cy="3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49799</xdr:rowOff>
    </xdr:from>
    <xdr:to>
      <xdr:col>10</xdr:col>
      <xdr:colOff>114300</xdr:colOff>
      <xdr:row>58</xdr:row>
      <xdr:rowOff>55461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3899"/>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166285</xdr:rowOff>
    </xdr:from>
    <xdr:to>
      <xdr:col>24</xdr:col>
      <xdr:colOff>114300</xdr:colOff>
      <xdr:row>58</xdr:row>
      <xdr:rowOff>96435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81212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106018</xdr:rowOff>
    </xdr:from>
    <xdr:to>
      <xdr:col>20</xdr:col>
      <xdr:colOff>38100</xdr:colOff>
      <xdr:row>58</xdr:row>
      <xdr:rowOff>36168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27295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147681</xdr:rowOff>
    </xdr:from>
    <xdr:to>
      <xdr:col>15</xdr:col>
      <xdr:colOff>101600</xdr:colOff>
      <xdr:row>56</xdr:row>
      <xdr:rowOff>77831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68958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7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4661</xdr:rowOff>
    </xdr:from>
    <xdr:to>
      <xdr:col>10</xdr:col>
      <xdr:colOff>165100</xdr:colOff>
      <xdr:row>58</xdr:row>
      <xdr:rowOff>106261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97388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170449</xdr:rowOff>
    </xdr:from>
    <xdr:to>
      <xdr:col>6</xdr:col>
      <xdr:colOff>38100</xdr:colOff>
      <xdr:row>58</xdr:row>
      <xdr:rowOff>100599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91726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123934</xdr:rowOff>
    </xdr:from>
    <xdr:to>
      <xdr:col>24</xdr:col>
      <xdr:colOff>63500</xdr:colOff>
      <xdr:row>78</xdr:row>
      <xdr:rowOff>13680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25584"/>
          <a:ext cx="8382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123934</xdr:rowOff>
    </xdr:from>
    <xdr:to>
      <xdr:col>19</xdr:col>
      <xdr:colOff>177800</xdr:colOff>
      <xdr:row>78</xdr:row>
      <xdr:rowOff>132705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5584"/>
          <a:ext cx="889000" cy="1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132705</xdr:rowOff>
    </xdr:from>
    <xdr:to>
      <xdr:col>15</xdr:col>
      <xdr:colOff>50800</xdr:colOff>
      <xdr:row>79</xdr:row>
      <xdr:rowOff>795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5805"/>
          <a:ext cx="889000" cy="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795</xdr:rowOff>
    </xdr:from>
    <xdr:to>
      <xdr:col>10</xdr:col>
      <xdr:colOff>114300</xdr:colOff>
      <xdr:row>79</xdr:row>
      <xdr:rowOff>60154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45345"/>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134330</xdr:rowOff>
    </xdr:from>
    <xdr:to>
      <xdr:col>24</xdr:col>
      <xdr:colOff>114300</xdr:colOff>
      <xdr:row>78</xdr:row>
      <xdr:rowOff>64480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49257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73134</xdr:rowOff>
    </xdr:from>
    <xdr:to>
      <xdr:col>20</xdr:col>
      <xdr:colOff>38100</xdr:colOff>
      <xdr:row>78</xdr:row>
      <xdr:rowOff>3284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165861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81905</xdr:rowOff>
    </xdr:from>
    <xdr:to>
      <xdr:col>15</xdr:col>
      <xdr:colOff>101600</xdr:colOff>
      <xdr:row>79</xdr:row>
      <xdr:rowOff>12055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121445</xdr:rowOff>
    </xdr:from>
    <xdr:to>
      <xdr:col>10</xdr:col>
      <xdr:colOff>165100</xdr:colOff>
      <xdr:row>79</xdr:row>
      <xdr:rowOff>51595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8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9354</xdr:rowOff>
    </xdr:from>
    <xdr:to>
      <xdr:col>6</xdr:col>
      <xdr:colOff>38100</xdr:colOff>
      <xdr:row>79</xdr:row>
      <xdr:rowOff>110954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102081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44407</xdr:rowOff>
    </xdr:from>
    <xdr:to>
      <xdr:col>24</xdr:col>
      <xdr:colOff>63500</xdr:colOff>
      <xdr:row>98</xdr:row>
      <xdr:rowOff>76819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6507"/>
          <a:ext cx="8382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76819</xdr:rowOff>
    </xdr:from>
    <xdr:to>
      <xdr:col>19</xdr:col>
      <xdr:colOff>177800</xdr:colOff>
      <xdr:row>99</xdr:row>
      <xdr:rowOff>23588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8919"/>
          <a:ext cx="8890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23588</xdr:rowOff>
    </xdr:from>
    <xdr:to>
      <xdr:col>15</xdr:col>
      <xdr:colOff>50800</xdr:colOff>
      <xdr:row>99</xdr:row>
      <xdr:rowOff>52832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97138"/>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52832</xdr:rowOff>
    </xdr:from>
    <xdr:to>
      <xdr:col>10</xdr:col>
      <xdr:colOff>114300</xdr:colOff>
      <xdr:row>99</xdr:row>
      <xdr:rowOff>56930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26382"/>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165057</xdr:rowOff>
    </xdr:from>
    <xdr:to>
      <xdr:col>24</xdr:col>
      <xdr:colOff>114300</xdr:colOff>
      <xdr:row>98</xdr:row>
      <xdr:rowOff>95207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79984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26019</xdr:rowOff>
    </xdr:from>
    <xdr:to>
      <xdr:col>20</xdr:col>
      <xdr:colOff>38100</xdr:colOff>
      <xdr:row>98</xdr:row>
      <xdr:rowOff>127619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118746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144238</xdr:rowOff>
    </xdr:from>
    <xdr:to>
      <xdr:col>15</xdr:col>
      <xdr:colOff>101600</xdr:colOff>
      <xdr:row>99</xdr:row>
      <xdr:rowOff>74388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65515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2032</xdr:rowOff>
    </xdr:from>
    <xdr:to>
      <xdr:col>10</xdr:col>
      <xdr:colOff>165100</xdr:colOff>
      <xdr:row>99</xdr:row>
      <xdr:rowOff>103632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94759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6130</xdr:rowOff>
    </xdr:from>
    <xdr:to>
      <xdr:col>6</xdr:col>
      <xdr:colOff>38100</xdr:colOff>
      <xdr:row>99</xdr:row>
      <xdr:rowOff>107730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98857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20175</xdr:rowOff>
    </xdr:from>
    <xdr:to>
      <xdr:col>55</xdr:col>
      <xdr:colOff>0</xdr:colOff>
      <xdr:row>39</xdr:row>
      <xdr:rowOff>20828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06725"/>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20175</xdr:rowOff>
    </xdr:from>
    <xdr:to>
      <xdr:col>50</xdr:col>
      <xdr:colOff>114300</xdr:colOff>
      <xdr:row>39</xdr:row>
      <xdr:rowOff>20501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0672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20501</xdr:rowOff>
    </xdr:from>
    <xdr:to>
      <xdr:col>45</xdr:col>
      <xdr:colOff>177800</xdr:colOff>
      <xdr:row>39</xdr:row>
      <xdr:rowOff>21481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0705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21481</xdr:rowOff>
    </xdr:from>
    <xdr:to>
      <xdr:col>41</xdr:col>
      <xdr:colOff>50800</xdr:colOff>
      <xdr:row>39</xdr:row>
      <xdr:rowOff>21481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08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140825</xdr:rowOff>
    </xdr:from>
    <xdr:to>
      <xdr:col>50</xdr:col>
      <xdr:colOff>165100</xdr:colOff>
      <xdr:row>39</xdr:row>
      <xdr:rowOff>70975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62102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141151</xdr:rowOff>
    </xdr:from>
    <xdr:to>
      <xdr:col>46</xdr:col>
      <xdr:colOff>38100</xdr:colOff>
      <xdr:row>39</xdr:row>
      <xdr:rowOff>71301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62428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142131</xdr:rowOff>
    </xdr:from>
    <xdr:to>
      <xdr:col>41</xdr:col>
      <xdr:colOff>101600</xdr:colOff>
      <xdr:row>39</xdr:row>
      <xdr:rowOff>72281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63408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142131</xdr:rowOff>
    </xdr:from>
    <xdr:to>
      <xdr:col>36</xdr:col>
      <xdr:colOff>165100</xdr:colOff>
      <xdr:row>39</xdr:row>
      <xdr:rowOff>72281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63408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48292</xdr:rowOff>
    </xdr:from>
    <xdr:to>
      <xdr:col>55</xdr:col>
      <xdr:colOff>0</xdr:colOff>
      <xdr:row>59</xdr:row>
      <xdr:rowOff>67675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63842"/>
          <a:ext cx="8382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39459</xdr:rowOff>
    </xdr:from>
    <xdr:to>
      <xdr:col>50</xdr:col>
      <xdr:colOff>114300</xdr:colOff>
      <xdr:row>59</xdr:row>
      <xdr:rowOff>67675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55009"/>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39459</xdr:rowOff>
    </xdr:from>
    <xdr:to>
      <xdr:col>45</xdr:col>
      <xdr:colOff>177800</xdr:colOff>
      <xdr:row>59</xdr:row>
      <xdr:rowOff>70369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55009"/>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57894</xdr:rowOff>
    </xdr:from>
    <xdr:to>
      <xdr:col>41</xdr:col>
      <xdr:colOff>50800</xdr:colOff>
      <xdr:row>59</xdr:row>
      <xdr:rowOff>70369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3444"/>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168942</xdr:rowOff>
    </xdr:from>
    <xdr:to>
      <xdr:col>55</xdr:col>
      <xdr:colOff>50800</xdr:colOff>
      <xdr:row>59</xdr:row>
      <xdr:rowOff>99092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83869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2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16875</xdr:rowOff>
    </xdr:from>
    <xdr:to>
      <xdr:col>50</xdr:col>
      <xdr:colOff>165100</xdr:colOff>
      <xdr:row>59</xdr:row>
      <xdr:rowOff>118475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109602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160109</xdr:rowOff>
    </xdr:from>
    <xdr:to>
      <xdr:col>46</xdr:col>
      <xdr:colOff>38100</xdr:colOff>
      <xdr:row>59</xdr:row>
      <xdr:rowOff>90259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81386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9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19569</xdr:rowOff>
    </xdr:from>
    <xdr:to>
      <xdr:col>41</xdr:col>
      <xdr:colOff>101600</xdr:colOff>
      <xdr:row>59</xdr:row>
      <xdr:rowOff>121169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112296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7094</xdr:rowOff>
    </xdr:from>
    <xdr:to>
      <xdr:col>36</xdr:col>
      <xdr:colOff>165100</xdr:colOff>
      <xdr:row>59</xdr:row>
      <xdr:rowOff>108694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99821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35534</xdr:rowOff>
    </xdr:from>
    <xdr:to>
      <xdr:col>55</xdr:col>
      <xdr:colOff>0</xdr:colOff>
      <xdr:row>78</xdr:row>
      <xdr:rowOff>48603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08634"/>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152158</xdr:rowOff>
    </xdr:from>
    <xdr:to>
      <xdr:col>50</xdr:col>
      <xdr:colOff>114300</xdr:colOff>
      <xdr:row>78</xdr:row>
      <xdr:rowOff>48603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53808"/>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152158</xdr:rowOff>
    </xdr:from>
    <xdr:to>
      <xdr:col>45</xdr:col>
      <xdr:colOff>177800</xdr:colOff>
      <xdr:row>78</xdr:row>
      <xdr:rowOff>119393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53808"/>
          <a:ext cx="889000" cy="1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119393</xdr:rowOff>
    </xdr:from>
    <xdr:to>
      <xdr:col>41</xdr:col>
      <xdr:colOff>50800</xdr:colOff>
      <xdr:row>78</xdr:row>
      <xdr:rowOff>138404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92493"/>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156184</xdr:rowOff>
    </xdr:from>
    <xdr:to>
      <xdr:col>55</xdr:col>
      <xdr:colOff>50800</xdr:colOff>
      <xdr:row>78</xdr:row>
      <xdr:rowOff>86334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134611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169253</xdr:rowOff>
    </xdr:from>
    <xdr:to>
      <xdr:col>50</xdr:col>
      <xdr:colOff>165100</xdr:colOff>
      <xdr:row>78</xdr:row>
      <xdr:rowOff>99403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90530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101358</xdr:rowOff>
    </xdr:from>
    <xdr:to>
      <xdr:col>46</xdr:col>
      <xdr:colOff>38100</xdr:colOff>
      <xdr:row>78</xdr:row>
      <xdr:rowOff>31508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22635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68593</xdr:rowOff>
    </xdr:from>
    <xdr:to>
      <xdr:col>41</xdr:col>
      <xdr:colOff>101600</xdr:colOff>
      <xdr:row>78</xdr:row>
      <xdr:rowOff>170193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161320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87604</xdr:rowOff>
    </xdr:from>
    <xdr:to>
      <xdr:col>36</xdr:col>
      <xdr:colOff>165100</xdr:colOff>
      <xdr:row>79</xdr:row>
      <xdr:rowOff>17754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8881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164574</xdr:rowOff>
    </xdr:from>
    <xdr:to>
      <xdr:col>55</xdr:col>
      <xdr:colOff>0</xdr:colOff>
      <xdr:row>98</xdr:row>
      <xdr:rowOff>69672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95224"/>
          <a:ext cx="8382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164574</xdr:rowOff>
    </xdr:from>
    <xdr:to>
      <xdr:col>50</xdr:col>
      <xdr:colOff>114300</xdr:colOff>
      <xdr:row>98</xdr:row>
      <xdr:rowOff>91182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95224"/>
          <a:ext cx="889000" cy="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58319</xdr:rowOff>
    </xdr:from>
    <xdr:to>
      <xdr:col>45</xdr:col>
      <xdr:colOff>177800</xdr:colOff>
      <xdr:row>98</xdr:row>
      <xdr:rowOff>91182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860419"/>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58319</xdr:rowOff>
    </xdr:from>
    <xdr:to>
      <xdr:col>41</xdr:col>
      <xdr:colOff>50800</xdr:colOff>
      <xdr:row>98</xdr:row>
      <xdr:rowOff>61443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6041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18872</xdr:rowOff>
    </xdr:from>
    <xdr:to>
      <xdr:col>55</xdr:col>
      <xdr:colOff>50800</xdr:colOff>
      <xdr:row>98</xdr:row>
      <xdr:rowOff>120472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105249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3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113774</xdr:rowOff>
    </xdr:from>
    <xdr:to>
      <xdr:col>50</xdr:col>
      <xdr:colOff>165100</xdr:colOff>
      <xdr:row>98</xdr:row>
      <xdr:rowOff>43924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35051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3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40382</xdr:rowOff>
    </xdr:from>
    <xdr:to>
      <xdr:col>46</xdr:col>
      <xdr:colOff>38100</xdr:colOff>
      <xdr:row>98</xdr:row>
      <xdr:rowOff>141982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133109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7519</xdr:rowOff>
    </xdr:from>
    <xdr:to>
      <xdr:col>41</xdr:col>
      <xdr:colOff>101600</xdr:colOff>
      <xdr:row>98</xdr:row>
      <xdr:rowOff>109119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100246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10643</xdr:rowOff>
    </xdr:from>
    <xdr:to>
      <xdr:col>36</xdr:col>
      <xdr:colOff>165100</xdr:colOff>
      <xdr:row>98</xdr:row>
      <xdr:rowOff>112243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103370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83350</xdr:rowOff>
    </xdr:from>
    <xdr:to>
      <xdr:col>85</xdr:col>
      <xdr:colOff>127000</xdr:colOff>
      <xdr:row>38</xdr:row>
      <xdr:rowOff>115354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59845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77101</xdr:rowOff>
    </xdr:from>
    <xdr:to>
      <xdr:col>81</xdr:col>
      <xdr:colOff>50800</xdr:colOff>
      <xdr:row>38</xdr:row>
      <xdr:rowOff>83350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92201"/>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77101</xdr:rowOff>
    </xdr:from>
    <xdr:to>
      <xdr:col>76</xdr:col>
      <xdr:colOff>114300</xdr:colOff>
      <xdr:row>38</xdr:row>
      <xdr:rowOff>109296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92201"/>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109296</xdr:rowOff>
    </xdr:from>
    <xdr:to>
      <xdr:col>71</xdr:col>
      <xdr:colOff>177800</xdr:colOff>
      <xdr:row>38</xdr:row>
      <xdr:rowOff>115050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624396"/>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64554</xdr:rowOff>
    </xdr:from>
    <xdr:to>
      <xdr:col>85</xdr:col>
      <xdr:colOff>177800</xdr:colOff>
      <xdr:row>38</xdr:row>
      <xdr:rowOff>166154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150931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32550</xdr:rowOff>
    </xdr:from>
    <xdr:to>
      <xdr:col>81</xdr:col>
      <xdr:colOff>101600</xdr:colOff>
      <xdr:row>38</xdr:row>
      <xdr:rowOff>134150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125277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26301</xdr:rowOff>
    </xdr:from>
    <xdr:to>
      <xdr:col>76</xdr:col>
      <xdr:colOff>165100</xdr:colOff>
      <xdr:row>38</xdr:row>
      <xdr:rowOff>127901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119028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58496</xdr:rowOff>
    </xdr:from>
    <xdr:to>
      <xdr:col>72</xdr:col>
      <xdr:colOff>38100</xdr:colOff>
      <xdr:row>38</xdr:row>
      <xdr:rowOff>160096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151223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64250</xdr:rowOff>
    </xdr:from>
    <xdr:to>
      <xdr:col>67</xdr:col>
      <xdr:colOff>101600</xdr:colOff>
      <xdr:row>38</xdr:row>
      <xdr:rowOff>165850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156977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162642</xdr:rowOff>
    </xdr:from>
    <xdr:to>
      <xdr:col>85</xdr:col>
      <xdr:colOff>127000</xdr:colOff>
      <xdr:row>59</xdr:row>
      <xdr:rowOff>2083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10106742"/>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72508</xdr:rowOff>
    </xdr:from>
    <xdr:to>
      <xdr:col>81</xdr:col>
      <xdr:colOff>50800</xdr:colOff>
      <xdr:row>58</xdr:row>
      <xdr:rowOff>162642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10016608"/>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72508</xdr:rowOff>
    </xdr:from>
    <xdr:to>
      <xdr:col>76</xdr:col>
      <xdr:colOff>114300</xdr:colOff>
      <xdr:row>59</xdr:row>
      <xdr:rowOff>1528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10016608"/>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1528</xdr:rowOff>
    </xdr:from>
    <xdr:to>
      <xdr:col>71</xdr:col>
      <xdr:colOff>177800</xdr:colOff>
      <xdr:row>59</xdr:row>
      <xdr:rowOff>5446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11707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122733</xdr:rowOff>
    </xdr:from>
    <xdr:to>
      <xdr:col>85</xdr:col>
      <xdr:colOff>177800</xdr:colOff>
      <xdr:row>59</xdr:row>
      <xdr:rowOff>52883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37660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9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111842</xdr:rowOff>
    </xdr:from>
    <xdr:to>
      <xdr:col>81</xdr:col>
      <xdr:colOff>101600</xdr:colOff>
      <xdr:row>59</xdr:row>
      <xdr:rowOff>41992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1005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33119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1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21708</xdr:rowOff>
    </xdr:from>
    <xdr:to>
      <xdr:col>76</xdr:col>
      <xdr:colOff>165100</xdr:colOff>
      <xdr:row>58</xdr:row>
      <xdr:rowOff>123308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114435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122178</xdr:rowOff>
    </xdr:from>
    <xdr:to>
      <xdr:col>72</xdr:col>
      <xdr:colOff>38100</xdr:colOff>
      <xdr:row>59</xdr:row>
      <xdr:rowOff>52328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43455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5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126096</xdr:rowOff>
    </xdr:from>
    <xdr:to>
      <xdr:col>67</xdr:col>
      <xdr:colOff>101600</xdr:colOff>
      <xdr:row>59</xdr:row>
      <xdr:rowOff>56246</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7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47373</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2394</xdr:rowOff>
    </xdr:from>
    <xdr:to>
      <xdr:col>85</xdr:col>
      <xdr:colOff>127000</xdr:colOff>
      <xdr:row>97</xdr:row>
      <xdr:rowOff>10395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63304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10395</xdr:rowOff>
    </xdr:from>
    <xdr:to>
      <xdr:col>81</xdr:col>
      <xdr:colOff>50800</xdr:colOff>
      <xdr:row>97</xdr:row>
      <xdr:rowOff>23963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41045"/>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23963</xdr:rowOff>
    </xdr:from>
    <xdr:to>
      <xdr:col>76</xdr:col>
      <xdr:colOff>114300</xdr:colOff>
      <xdr:row>97</xdr:row>
      <xdr:rowOff>41287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54613"/>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41287</xdr:rowOff>
    </xdr:from>
    <xdr:to>
      <xdr:col>71</xdr:col>
      <xdr:colOff>177800</xdr:colOff>
      <xdr:row>97</xdr:row>
      <xdr:rowOff>43165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71937"/>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123044</xdr:rowOff>
    </xdr:from>
    <xdr:to>
      <xdr:col>85</xdr:col>
      <xdr:colOff>177800</xdr:colOff>
      <xdr:row>97</xdr:row>
      <xdr:rowOff>53194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101471</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131045</xdr:rowOff>
    </xdr:from>
    <xdr:to>
      <xdr:col>81</xdr:col>
      <xdr:colOff>101600</xdr:colOff>
      <xdr:row>97</xdr:row>
      <xdr:rowOff>61195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52322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144613</xdr:rowOff>
    </xdr:from>
    <xdr:to>
      <xdr:col>76</xdr:col>
      <xdr:colOff>165100</xdr:colOff>
      <xdr:row>97</xdr:row>
      <xdr:rowOff>74763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65890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161937</xdr:rowOff>
    </xdr:from>
    <xdr:to>
      <xdr:col>72</xdr:col>
      <xdr:colOff>38100</xdr:colOff>
      <xdr:row>97</xdr:row>
      <xdr:rowOff>92087</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83214</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163815</xdr:rowOff>
    </xdr:from>
    <xdr:to>
      <xdr:col>67</xdr:col>
      <xdr:colOff>101600</xdr:colOff>
      <xdr:row>97</xdr:row>
      <xdr:rowOff>93965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85092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総務費は、財政基金積立事業の減により前年度に比べ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民生費は、子育て世帯への臨時特別給付金給付事業の減により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衛生費は、基幹的設備改良事業の増により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農林水産業費は、用排水路維持管理・整備事業の増により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中部区画整理事業事務費の減により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財源確保と歳出の精査及び削減に努め、着実に積み立てを行った。</a:t>
          </a:r>
        </a:p>
        <a:p>
          <a:r>
            <a:rPr kumimoji="1" lang="ja-JP" altLang="en-US" sz="1400">
              <a:solidFill>
                <a:sysClr val="windowText" lastClr="000000"/>
              </a:solidFill>
              <a:latin typeface="ＭＳ ゴシック" pitchFamily="49" charset="-128"/>
              <a:ea typeface="ＭＳ ゴシック" pitchFamily="49" charset="-128"/>
            </a:rPr>
            <a:t>安定した財政運営のため、今後も適切に管理していく。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当町の連結実質赤字比率に係る黒字の構成分析については、全会計で黒字化している。しかし、財源不足により一般会計からの繰り入れで対応している会計もあるため、今後も健全な財政運営に努めていく。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22" sqref="W22:Y29"/>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14224720</v>
      </c>
      <c r="BO4" s="371"/>
      <c r="BP4" s="371"/>
      <c r="BQ4" s="371"/>
      <c r="BR4" s="371"/>
      <c r="BS4" s="371"/>
      <c r="BT4" s="371"/>
      <c r="BU4" s="372"/>
      <c r="BV4" s="370">
        <v>15452334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7.3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13545663</v>
      </c>
      <c r="BO5" s="408"/>
      <c r="BP5" s="408"/>
      <c r="BQ5" s="408"/>
      <c r="BR5" s="408"/>
      <c r="BS5" s="408"/>
      <c r="BT5" s="408"/>
      <c r="BU5" s="409"/>
      <c r="BV5" s="407">
        <v>14798241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91.6</v>
      </c>
      <c r="CU5" s="405"/>
      <c r="CV5" s="405"/>
      <c r="CW5" s="405"/>
      <c r="CX5" s="405"/>
      <c r="CY5" s="405"/>
      <c r="CZ5" s="405"/>
      <c r="DA5" s="406"/>
      <c r="DB5" s="404">
        <v>84.6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679057</v>
      </c>
      <c r="BO6" s="408"/>
      <c r="BP6" s="408"/>
      <c r="BQ6" s="408"/>
      <c r="BR6" s="408"/>
      <c r="BS6" s="408"/>
      <c r="BT6" s="408"/>
      <c r="BU6" s="409"/>
      <c r="BV6" s="407">
        <v>654093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93.8</v>
      </c>
      <c r="CU6" s="445"/>
      <c r="CV6" s="445"/>
      <c r="CW6" s="445"/>
      <c r="CX6" s="445"/>
      <c r="CY6" s="445"/>
      <c r="CZ6" s="445"/>
      <c r="DA6" s="446"/>
      <c r="DB6" s="444">
        <v>92.7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25026</v>
      </c>
      <c r="BO7" s="408"/>
      <c r="BP7" s="408"/>
      <c r="BQ7" s="408"/>
      <c r="BR7" s="408"/>
      <c r="BS7" s="408"/>
      <c r="BT7" s="408"/>
      <c r="BU7" s="409"/>
      <c r="BV7" s="407">
        <v>5825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8638669</v>
      </c>
      <c r="CU7" s="408"/>
      <c r="CV7" s="408"/>
      <c r="CW7" s="408"/>
      <c r="CX7" s="408"/>
      <c r="CY7" s="408"/>
      <c r="CZ7" s="408"/>
      <c r="DA7" s="409"/>
      <c r="DB7" s="407">
        <v>8840152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654031</v>
      </c>
      <c r="BO8" s="408"/>
      <c r="BP8" s="408"/>
      <c r="BQ8" s="408"/>
      <c r="BR8" s="408"/>
      <c r="BS8" s="408"/>
      <c r="BT8" s="408"/>
      <c r="BU8" s="409"/>
      <c r="BV8" s="407">
        <v>648268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0.82</v>
      </c>
      <c r="CU8" s="448"/>
      <c r="CV8" s="448"/>
      <c r="CW8" s="448"/>
      <c r="CX8" s="448"/>
      <c r="CY8" s="448"/>
      <c r="CZ8" s="448"/>
      <c r="DA8" s="449"/>
      <c r="DB8" s="447">
        <v>0.85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44841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5763</v>
      </c>
      <c r="BO9" s="408"/>
      <c r="BP9" s="408"/>
      <c r="BQ9" s="408"/>
      <c r="BR9" s="408"/>
      <c r="BS9" s="408"/>
      <c r="BT9" s="408"/>
      <c r="BU9" s="409"/>
      <c r="BV9" s="407">
        <v>134154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11.8</v>
      </c>
      <c r="CU9" s="405"/>
      <c r="CV9" s="405"/>
      <c r="CW9" s="405"/>
      <c r="CX9" s="405"/>
      <c r="CY9" s="405"/>
      <c r="CZ9" s="405"/>
      <c r="DA9" s="406"/>
      <c r="DB9" s="404">
        <v>11.5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44442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71003</v>
      </c>
      <c r="BO10" s="408"/>
      <c r="BP10" s="408"/>
      <c r="BQ10" s="408"/>
      <c r="BR10" s="408"/>
      <c r="BS10" s="408"/>
      <c r="BT10" s="408"/>
      <c r="BU10" s="409"/>
      <c r="BV10" s="407">
        <v>96461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103</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45221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4</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44625</v>
      </c>
      <c r="S13" s="492"/>
      <c r="T13" s="492"/>
      <c r="U13" s="492"/>
      <c r="V13" s="493"/>
      <c r="W13" s="423" t="s">
        <v>141</v>
      </c>
      <c r="X13" s="424"/>
      <c r="Y13" s="424"/>
      <c r="Z13" s="424"/>
      <c r="AA13" s="424"/>
      <c r="AB13" s="414"/>
      <c r="AC13" s="458">
        <v>292</v>
      </c>
      <c r="AD13" s="459"/>
      <c r="AE13" s="459"/>
      <c r="AF13" s="459"/>
      <c r="AG13" s="501"/>
      <c r="AH13" s="458">
        <v>293</v>
      </c>
      <c r="AI13" s="459"/>
      <c r="AJ13" s="459"/>
      <c r="AK13" s="459"/>
      <c r="AL13" s="460"/>
      <c r="AM13" s="436" t="s">
        <v>142</v>
      </c>
      <c r="AN13" s="437"/>
      <c r="AO13" s="437"/>
      <c r="AP13" s="437"/>
      <c r="AQ13" s="437"/>
      <c r="AR13" s="437"/>
      <c r="AS13" s="437"/>
      <c r="AT13" s="438"/>
      <c r="AU13" s="439" t="s">
        <v>107</v>
      </c>
      <c r="AV13" s="440"/>
      <c r="AW13" s="440"/>
      <c r="AX13" s="440"/>
      <c r="AY13" s="441" t="s">
        <v>143</v>
      </c>
      <c r="AZ13" s="442"/>
      <c r="BA13" s="442"/>
      <c r="BB13" s="442"/>
      <c r="BC13" s="442"/>
      <c r="BD13" s="442"/>
      <c r="BE13" s="442"/>
      <c r="BF13" s="442"/>
      <c r="BG13" s="442"/>
      <c r="BH13" s="442"/>
      <c r="BI13" s="442"/>
      <c r="BJ13" s="442"/>
      <c r="BK13" s="442"/>
      <c r="BL13" s="442"/>
      <c r="BM13" s="443"/>
      <c r="BN13" s="407">
        <v>76766</v>
      </c>
      <c r="BO13" s="408"/>
      <c r="BP13" s="408"/>
      <c r="BQ13" s="408"/>
      <c r="BR13" s="408"/>
      <c r="BS13" s="408"/>
      <c r="BT13" s="408"/>
      <c r="BU13" s="409"/>
      <c r="BV13" s="407">
        <v>230611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6.2</v>
      </c>
      <c r="CU13" s="405"/>
      <c r="CV13" s="405"/>
      <c r="CW13" s="405"/>
      <c r="CX13" s="405"/>
      <c r="CY13" s="405"/>
      <c r="CZ13" s="405"/>
      <c r="DA13" s="406"/>
      <c r="DB13" s="404">
        <v>6.3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45030</v>
      </c>
      <c r="S14" s="492"/>
      <c r="T14" s="492"/>
      <c r="U14" s="492"/>
      <c r="V14" s="493"/>
      <c r="W14" s="397"/>
      <c r="X14" s="398"/>
      <c r="Y14" s="398"/>
      <c r="Z14" s="398"/>
      <c r="AA14" s="398"/>
      <c r="AB14" s="387"/>
      <c r="AC14" s="494">
        <v>1.4</v>
      </c>
      <c r="AD14" s="495"/>
      <c r="AE14" s="495"/>
      <c r="AF14" s="495"/>
      <c r="AG14" s="496"/>
      <c r="AH14" s="494">
        <v>1.5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44526</v>
      </c>
      <c r="S15" s="492"/>
      <c r="T15" s="492"/>
      <c r="U15" s="492"/>
      <c r="V15" s="493"/>
      <c r="W15" s="423" t="s">
        <v>147</v>
      </c>
      <c r="X15" s="424"/>
      <c r="Y15" s="424"/>
      <c r="Z15" s="424"/>
      <c r="AA15" s="424"/>
      <c r="AB15" s="414"/>
      <c r="AC15" s="458">
        <v>5236</v>
      </c>
      <c r="AD15" s="459"/>
      <c r="AE15" s="459"/>
      <c r="AF15" s="459"/>
      <c r="AG15" s="501"/>
      <c r="AH15" s="458">
        <v>5399</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5614524</v>
      </c>
      <c r="BO15" s="371"/>
      <c r="BP15" s="371"/>
      <c r="BQ15" s="371"/>
      <c r="BR15" s="371"/>
      <c r="BS15" s="371"/>
      <c r="BT15" s="371"/>
      <c r="BU15" s="372"/>
      <c r="BV15" s="370">
        <v>5313635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25.6</v>
      </c>
      <c r="AD16" s="495"/>
      <c r="AE16" s="495"/>
      <c r="AF16" s="495"/>
      <c r="AG16" s="496"/>
      <c r="AH16" s="494">
        <v>27.5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6945853</v>
      </c>
      <c r="BO16" s="408"/>
      <c r="BP16" s="408"/>
      <c r="BQ16" s="408"/>
      <c r="BR16" s="408"/>
      <c r="BS16" s="408"/>
      <c r="BT16" s="408"/>
      <c r="BU16" s="409"/>
      <c r="BV16" s="407">
        <v>6616077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14914</v>
      </c>
      <c r="AD17" s="459"/>
      <c r="AE17" s="459"/>
      <c r="AF17" s="459"/>
      <c r="AG17" s="501"/>
      <c r="AH17" s="458">
        <v>13938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7099507</v>
      </c>
      <c r="BO17" s="408"/>
      <c r="BP17" s="408"/>
      <c r="BQ17" s="408"/>
      <c r="BR17" s="408"/>
      <c r="BS17" s="408"/>
      <c r="BT17" s="408"/>
      <c r="BU17" s="409"/>
      <c r="BV17" s="407">
        <v>6718644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14.79</v>
      </c>
      <c r="M18" s="531"/>
      <c r="N18" s="531"/>
      <c r="O18" s="531"/>
      <c r="P18" s="531"/>
      <c r="Q18" s="531"/>
      <c r="R18" s="532"/>
      <c r="S18" s="532"/>
      <c r="T18" s="532"/>
      <c r="U18" s="532"/>
      <c r="V18" s="533"/>
      <c r="W18" s="425"/>
      <c r="X18" s="426"/>
      <c r="Y18" s="426"/>
      <c r="Z18" s="426"/>
      <c r="AA18" s="426"/>
      <c r="AB18" s="417"/>
      <c r="AC18" s="534">
        <v>73</v>
      </c>
      <c r="AD18" s="535"/>
      <c r="AE18" s="535"/>
      <c r="AF18" s="535"/>
      <c r="AG18" s="536"/>
      <c r="AH18" s="534">
        <v>71</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8215113</v>
      </c>
      <c r="BO18" s="408"/>
      <c r="BP18" s="408"/>
      <c r="BQ18" s="408"/>
      <c r="BR18" s="408"/>
      <c r="BS18" s="408"/>
      <c r="BT18" s="408"/>
      <c r="BU18" s="409"/>
      <c r="BV18" s="407">
        <v>7903275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3032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10302123</v>
      </c>
      <c r="BO19" s="408"/>
      <c r="BP19" s="408"/>
      <c r="BQ19" s="408"/>
      <c r="BR19" s="408"/>
      <c r="BS19" s="408"/>
      <c r="BT19" s="408"/>
      <c r="BU19" s="409"/>
      <c r="BV19" s="407">
        <v>10380995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17812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10590931</v>
      </c>
      <c r="BO22" s="371"/>
      <c r="BP22" s="371"/>
      <c r="BQ22" s="371"/>
      <c r="BR22" s="371"/>
      <c r="BS22" s="371"/>
      <c r="BT22" s="371"/>
      <c r="BU22" s="372"/>
      <c r="BV22" s="370">
        <v>11244655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8490329</v>
      </c>
      <c r="BO23" s="408"/>
      <c r="BP23" s="408"/>
      <c r="BQ23" s="408"/>
      <c r="BR23" s="408"/>
      <c r="BS23" s="408"/>
      <c r="BT23" s="408"/>
      <c r="BU23" s="409"/>
      <c r="BV23" s="407">
        <v>9046896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7700</v>
      </c>
      <c r="R24" s="459"/>
      <c r="S24" s="459"/>
      <c r="T24" s="459"/>
      <c r="U24" s="459"/>
      <c r="V24" s="501"/>
      <c r="W24" s="553"/>
      <c r="X24" s="554"/>
      <c r="Y24" s="555"/>
      <c r="Z24" s="457" t="s">
        <v>172</v>
      </c>
      <c r="AA24" s="437"/>
      <c r="AB24" s="437"/>
      <c r="AC24" s="437"/>
      <c r="AD24" s="437"/>
      <c r="AE24" s="437"/>
      <c r="AF24" s="437"/>
      <c r="AG24" s="438"/>
      <c r="AH24" s="458">
        <v>306</v>
      </c>
      <c r="AI24" s="459"/>
      <c r="AJ24" s="459"/>
      <c r="AK24" s="459"/>
      <c r="AL24" s="501"/>
      <c r="AM24" s="458">
        <v>909738</v>
      </c>
      <c r="AN24" s="459"/>
      <c r="AO24" s="459"/>
      <c r="AP24" s="459"/>
      <c r="AQ24" s="459"/>
      <c r="AR24" s="501"/>
      <c r="AS24" s="458">
        <v>2973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3976061</v>
      </c>
      <c r="BO24" s="408"/>
      <c r="BP24" s="408"/>
      <c r="BQ24" s="408"/>
      <c r="BR24" s="408"/>
      <c r="BS24" s="408"/>
      <c r="BT24" s="408"/>
      <c r="BU24" s="409"/>
      <c r="BV24" s="407">
        <v>4302336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6460</v>
      </c>
      <c r="R25" s="459"/>
      <c r="S25" s="459"/>
      <c r="T25" s="459"/>
      <c r="U25" s="459"/>
      <c r="V25" s="501"/>
      <c r="W25" s="553"/>
      <c r="X25" s="554"/>
      <c r="Y25" s="555"/>
      <c r="Z25" s="457" t="s">
        <v>175</v>
      </c>
      <c r="AA25" s="437"/>
      <c r="AB25" s="437"/>
      <c r="AC25" s="437"/>
      <c r="AD25" s="437"/>
      <c r="AE25" s="437"/>
      <c r="AF25" s="437"/>
      <c r="AG25" s="438"/>
      <c r="AH25" s="458">
        <v>59</v>
      </c>
      <c r="AI25" s="459"/>
      <c r="AJ25" s="459"/>
      <c r="AK25" s="459"/>
      <c r="AL25" s="501"/>
      <c r="AM25" s="458">
        <v>178357</v>
      </c>
      <c r="AN25" s="459"/>
      <c r="AO25" s="459"/>
      <c r="AP25" s="459"/>
      <c r="AQ25" s="459"/>
      <c r="AR25" s="501"/>
      <c r="AS25" s="458">
        <v>3023</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1564621</v>
      </c>
      <c r="BO25" s="371"/>
      <c r="BP25" s="371"/>
      <c r="BQ25" s="371"/>
      <c r="BR25" s="371"/>
      <c r="BS25" s="371"/>
      <c r="BT25" s="371"/>
      <c r="BU25" s="372"/>
      <c r="BV25" s="370">
        <v>1712747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6060</v>
      </c>
      <c r="R26" s="459"/>
      <c r="S26" s="459"/>
      <c r="T26" s="459"/>
      <c r="U26" s="459"/>
      <c r="V26" s="501"/>
      <c r="W26" s="553"/>
      <c r="X26" s="554"/>
      <c r="Y26" s="555"/>
      <c r="Z26" s="457" t="s">
        <v>178</v>
      </c>
      <c r="AA26" s="559"/>
      <c r="AB26" s="559"/>
      <c r="AC26" s="559"/>
      <c r="AD26" s="559"/>
      <c r="AE26" s="559"/>
      <c r="AF26" s="559"/>
      <c r="AG26" s="560"/>
      <c r="AH26" s="458">
        <v>11</v>
      </c>
      <c r="AI26" s="459"/>
      <c r="AJ26" s="459"/>
      <c r="AK26" s="459"/>
      <c r="AL26" s="501"/>
      <c r="AM26" s="458">
        <v>30514</v>
      </c>
      <c r="AN26" s="459"/>
      <c r="AO26" s="459"/>
      <c r="AP26" s="459"/>
      <c r="AQ26" s="459"/>
      <c r="AR26" s="501"/>
      <c r="AS26" s="458">
        <v>2774</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3220</v>
      </c>
      <c r="R27" s="459"/>
      <c r="S27" s="459"/>
      <c r="T27" s="459"/>
      <c r="U27" s="459"/>
      <c r="V27" s="501"/>
      <c r="W27" s="553"/>
      <c r="X27" s="554"/>
      <c r="Y27" s="555"/>
      <c r="Z27" s="457" t="s">
        <v>182</v>
      </c>
      <c r="AA27" s="437"/>
      <c r="AB27" s="437"/>
      <c r="AC27" s="437"/>
      <c r="AD27" s="437"/>
      <c r="AE27" s="437"/>
      <c r="AF27" s="437"/>
      <c r="AG27" s="438"/>
      <c r="AH27" s="458">
        <v>6</v>
      </c>
      <c r="AI27" s="459"/>
      <c r="AJ27" s="459"/>
      <c r="AK27" s="459"/>
      <c r="AL27" s="501"/>
      <c r="AM27" s="458">
        <v>22716</v>
      </c>
      <c r="AN27" s="459"/>
      <c r="AO27" s="459"/>
      <c r="AP27" s="459"/>
      <c r="AQ27" s="459"/>
      <c r="AR27" s="501"/>
      <c r="AS27" s="458">
        <v>3786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180</v>
      </c>
      <c r="BO27" s="527"/>
      <c r="BP27" s="527"/>
      <c r="BQ27" s="527"/>
      <c r="BR27" s="527"/>
      <c r="BS27" s="527"/>
      <c r="BT27" s="527"/>
      <c r="BU27" s="528"/>
      <c r="BV27" s="526" t="s">
        <v>180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2570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180</v>
      </c>
      <c r="AN28" s="459"/>
      <c r="AO28" s="459"/>
      <c r="AP28" s="459"/>
      <c r="AQ28" s="459"/>
      <c r="AR28" s="501"/>
      <c r="AS28" s="458" t="s">
        <v>180</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1009611</v>
      </c>
      <c r="BO28" s="371"/>
      <c r="BP28" s="371"/>
      <c r="BQ28" s="371"/>
      <c r="BR28" s="371"/>
      <c r="BS28" s="371"/>
      <c r="BT28" s="371"/>
      <c r="BU28" s="372"/>
      <c r="BV28" s="370">
        <v>938608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14</v>
      </c>
      <c r="M29" s="459"/>
      <c r="N29" s="459"/>
      <c r="O29" s="459"/>
      <c r="P29" s="501"/>
      <c r="Q29" s="458">
        <v>2290</v>
      </c>
      <c r="R29" s="459"/>
      <c r="S29" s="459"/>
      <c r="T29" s="459"/>
      <c r="U29" s="459"/>
      <c r="V29" s="501"/>
      <c r="W29" s="556"/>
      <c r="X29" s="557"/>
      <c r="Y29" s="558"/>
      <c r="Z29" s="457" t="s">
        <v>188</v>
      </c>
      <c r="AA29" s="437"/>
      <c r="AB29" s="437"/>
      <c r="AC29" s="437"/>
      <c r="AD29" s="437"/>
      <c r="AE29" s="437"/>
      <c r="AF29" s="437"/>
      <c r="AG29" s="438"/>
      <c r="AH29" s="458">
        <v>312</v>
      </c>
      <c r="AI29" s="459"/>
      <c r="AJ29" s="459"/>
      <c r="AK29" s="459"/>
      <c r="AL29" s="501"/>
      <c r="AM29" s="458">
        <v>932454</v>
      </c>
      <c r="AN29" s="459"/>
      <c r="AO29" s="459"/>
      <c r="AP29" s="459"/>
      <c r="AQ29" s="459"/>
      <c r="AR29" s="501"/>
      <c r="AS29" s="458">
        <v>2989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225658</v>
      </c>
      <c r="BO29" s="408"/>
      <c r="BP29" s="408"/>
      <c r="BQ29" s="408"/>
      <c r="BR29" s="408"/>
      <c r="BS29" s="408"/>
      <c r="BT29" s="408"/>
      <c r="BU29" s="409"/>
      <c r="BV29" s="407">
        <v>225656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1737848</v>
      </c>
      <c r="BO30" s="527"/>
      <c r="BP30" s="527"/>
      <c r="BQ30" s="527"/>
      <c r="BR30" s="527"/>
      <c r="BS30" s="527"/>
      <c r="BT30" s="527"/>
      <c r="BU30" s="528"/>
      <c r="BV30" s="526">
        <v>1436756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中部特定土地区画整理事業特別会計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上尾、桶川、伊奈衛生組合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xtSuyDnjKnARf4kyJ9uheMipYf4XR+ue8BEVHrWmBHycGTN6ZObaC0NP0pMlWBCAnoinWQsqR+IszbfuRMH9Xg==" saltValue="CGOcZtMiHO3iiN1fq6wh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topLeftCell="A19" zoomScale="60" zoomScaleNormal="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21.88</v>
      </c>
      <c r="G34" s="33">
        <v>22.68</v>
      </c>
      <c r="H34" s="33">
        <v>19.399999999999999</v>
      </c>
      <c r="I34" s="33">
        <v>18.920000000000002</v>
      </c>
      <c r="J34" s="34">
        <v>19.05</v>
      </c>
      <c r="K34" s="22"/>
      <c r="L34" s="22"/>
      <c r="M34" s="22"/>
      <c r="N34" s="22"/>
      <c r="O34" s="22"/>
      <c r="P34" s="22"/>
    </row>
    <row r="35" spans="1:16" ht="39" customHeight="1" x14ac:dyDescent="0.15">
      <c r="A35" s="22"/>
      <c r="B35" s="35"/>
      <c r="C35" s="1145" t="s">
        <v>560</v>
      </c>
      <c r="D35" s="1146"/>
      <c r="E35" s="1147"/>
      <c r="F35" s="36">
        <v>7</v>
      </c>
      <c r="G35" s="37">
        <v>4.6100000000000003</v>
      </c>
      <c r="H35" s="37">
        <v>6.08</v>
      </c>
      <c r="I35" s="37">
        <v>9.8699999999999992</v>
      </c>
      <c r="J35" s="38">
        <v>7.53</v>
      </c>
      <c r="K35" s="22"/>
      <c r="L35" s="22"/>
      <c r="M35" s="22"/>
      <c r="N35" s="22"/>
      <c r="O35" s="22"/>
      <c r="P35" s="22"/>
    </row>
    <row r="36" spans="1:16" ht="39" customHeight="1" x14ac:dyDescent="0.15">
      <c r="A36" s="22"/>
      <c r="B36" s="35"/>
      <c r="C36" s="1145" t="s">
        <v>561</v>
      </c>
      <c r="D36" s="1146"/>
      <c r="E36" s="1147"/>
      <c r="F36" s="36">
        <v>0.27</v>
      </c>
      <c r="G36" s="37">
        <v>0.91</v>
      </c>
      <c r="H36" s="37">
        <v>0.56000000000000005</v>
      </c>
      <c r="I36" s="37">
        <v>0.96</v>
      </c>
      <c r="J36" s="38">
        <v>1.17</v>
      </c>
      <c r="K36" s="22"/>
      <c r="L36" s="22"/>
      <c r="M36" s="22"/>
      <c r="N36" s="22"/>
      <c r="O36" s="22"/>
      <c r="P36" s="22"/>
    </row>
    <row r="37" spans="1:16" ht="39" customHeight="1" x14ac:dyDescent="0.15">
      <c r="A37" s="22"/>
      <c r="B37" s="35"/>
      <c r="C37" s="1145" t="s">
        <v>562</v>
      </c>
      <c r="D37" s="1146"/>
      <c r="E37" s="1147"/>
      <c r="F37" s="36">
        <v>2.57</v>
      </c>
      <c r="G37" s="37">
        <v>1.83</v>
      </c>
      <c r="H37" s="37">
        <v>1.44</v>
      </c>
      <c r="I37" s="37">
        <v>1.51</v>
      </c>
      <c r="J37" s="38">
        <v>0.83</v>
      </c>
      <c r="K37" s="22"/>
      <c r="L37" s="22"/>
      <c r="M37" s="22"/>
      <c r="N37" s="22"/>
      <c r="O37" s="22"/>
      <c r="P37" s="22"/>
    </row>
    <row r="38" spans="1:16" ht="39" customHeight="1" x14ac:dyDescent="0.15">
      <c r="A38" s="22"/>
      <c r="B38" s="35"/>
      <c r="C38" s="1145" t="s">
        <v>563</v>
      </c>
      <c r="D38" s="1146"/>
      <c r="E38" s="1147"/>
      <c r="F38" s="36">
        <v>0.96</v>
      </c>
      <c r="G38" s="37">
        <v>0.52</v>
      </c>
      <c r="H38" s="37">
        <v>0.75</v>
      </c>
      <c r="I38" s="37">
        <v>0.91</v>
      </c>
      <c r="J38" s="38">
        <v>0.46</v>
      </c>
      <c r="K38" s="22"/>
      <c r="L38" s="22"/>
      <c r="M38" s="22"/>
      <c r="N38" s="22"/>
      <c r="O38" s="22"/>
      <c r="P38" s="22"/>
    </row>
    <row r="39" spans="1:16" ht="39" customHeight="1" x14ac:dyDescent="0.15">
      <c r="A39" s="22"/>
      <c r="B39" s="35"/>
      <c r="C39" s="1145" t="s">
        <v>564</v>
      </c>
      <c r="D39" s="1146"/>
      <c r="E39" s="1147"/>
      <c r="F39" s="36">
        <v>0.38</v>
      </c>
      <c r="G39" s="37">
        <v>0.26</v>
      </c>
      <c r="H39" s="37">
        <v>0.1</v>
      </c>
      <c r="I39" s="37">
        <v>0.04</v>
      </c>
      <c r="J39" s="38">
        <v>0.03</v>
      </c>
      <c r="K39" s="22"/>
      <c r="L39" s="22"/>
      <c r="M39" s="22"/>
      <c r="N39" s="22"/>
      <c r="O39" s="22"/>
      <c r="P39" s="22"/>
    </row>
    <row r="40" spans="1:16" ht="39" customHeight="1" x14ac:dyDescent="0.15">
      <c r="A40" s="22"/>
      <c r="B40" s="35"/>
      <c r="C40" s="1145" t="s">
        <v>565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567</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1YDdwIKpMyb3LSOvwLCLUJsLZAiBaJjsMMK5HOteB9kf7o1eAs4GafaugKeFgKLEjpFfPt+X+780+X4EgSLwg==" saltValue="J2dWcKoOb81ZiiusjdAL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F32" zoomScale="80" zoomScaleNormal="80" zoomScaleSheetLayoutView="55" workbookViewId="0">
      <selection activeCell="M56" sqref="M55:M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1093</v>
      </c>
      <c r="L45" s="60">
        <v>1100</v>
      </c>
      <c r="M45" s="60">
        <v>1150</v>
      </c>
      <c r="N45" s="60">
        <v>1190</v>
      </c>
      <c r="O45" s="61">
        <v>1217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14</v>
      </c>
      <c r="F48" s="1161"/>
      <c r="G48" s="1161"/>
      <c r="H48" s="1161"/>
      <c r="I48" s="1161"/>
      <c r="J48" s="1162"/>
      <c r="K48" s="63">
        <v>236</v>
      </c>
      <c r="L48" s="64">
        <v>200</v>
      </c>
      <c r="M48" s="64">
        <v>102</v>
      </c>
      <c r="N48" s="64">
        <v>114</v>
      </c>
      <c r="O48" s="65">
        <v>94</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15">
      <c r="A50" s="48"/>
      <c r="B50" s="1155"/>
      <c r="C50" s="1156"/>
      <c r="D50" s="62"/>
      <c r="E50" s="1161" t="s">
        <v>16</v>
      </c>
      <c r="F50" s="1161"/>
      <c r="G50" s="1161"/>
      <c r="H50" s="1161"/>
      <c r="I50" s="1161"/>
      <c r="J50" s="1162"/>
      <c r="K50" s="63">
        <v>26</v>
      </c>
      <c r="L50" s="64">
        <v>10</v>
      </c>
      <c r="M50" s="64">
        <v>10</v>
      </c>
      <c r="N50" s="64">
        <v>10</v>
      </c>
      <c r="O50" s="65">
        <v>10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841</v>
      </c>
      <c r="L52" s="64">
        <v>834</v>
      </c>
      <c r="M52" s="64">
        <v>808</v>
      </c>
      <c r="N52" s="64">
        <v>812</v>
      </c>
      <c r="O52" s="65">
        <v>822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514</v>
      </c>
      <c r="L53" s="69">
        <v>476</v>
      </c>
      <c r="M53" s="69">
        <v>454</v>
      </c>
      <c r="N53" s="69">
        <v>502</v>
      </c>
      <c r="O53" s="70">
        <v>499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YdvT0EHwmOCQyugG+hmxXF1lmMFWBFi0LxhdbGWXnJs4EetGLd7A1kyhQoxn5NVdlrgM+OqepVxdStgKQB+Qw==" saltValue="jMS/YIBCSBcQtBcNlEsl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7"/>
  <sheetViews>
    <sheetView showGridLines="0" topLeftCell="D24" zoomScale="70" zoomScaleNormal="70" zoomScaleSheetLayoutView="100" workbookViewId="0">
      <selection activeCell="S42" sqref="S4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4" t="s">
        <v>31</v>
      </c>
      <c r="C41" s="1185"/>
      <c r="D41" s="105"/>
      <c r="E41" s="1190" t="s">
        <v>32</v>
      </c>
      <c r="F41" s="1190"/>
      <c r="G41" s="1190"/>
      <c r="H41" s="1191"/>
      <c r="I41" s="355">
        <v>11607</v>
      </c>
      <c r="J41" s="356">
        <v>11324</v>
      </c>
      <c r="K41" s="356">
        <v>11046</v>
      </c>
      <c r="L41" s="356">
        <v>11245</v>
      </c>
      <c r="M41" s="357">
        <v>10591</v>
      </c>
    </row>
    <row r="42" spans="2:13" ht="27.75" customHeight="1" x14ac:dyDescent="0.15">
      <c r="B42" s="1186"/>
      <c r="C42" s="1187"/>
      <c r="D42" s="106"/>
      <c r="E42" s="1192" t="s">
        <v>33</v>
      </c>
      <c r="F42" s="1192"/>
      <c r="G42" s="1192"/>
      <c r="H42" s="1193"/>
      <c r="I42" s="358" t="s">
        <v>512</v>
      </c>
      <c r="J42" s="359" t="s">
        <v>512</v>
      </c>
      <c r="K42" s="359" t="s">
        <v>512</v>
      </c>
      <c r="L42" s="359" t="s">
        <v>512</v>
      </c>
      <c r="M42" s="360">
        <v>210</v>
      </c>
    </row>
    <row r="43" spans="2:13" ht="27.75" customHeight="1" x14ac:dyDescent="0.15">
      <c r="B43" s="1186"/>
      <c r="C43" s="1187"/>
      <c r="D43" s="106"/>
      <c r="E43" s="1192" t="s">
        <v>34</v>
      </c>
      <c r="F43" s="1192"/>
      <c r="G43" s="1192"/>
      <c r="H43" s="1193"/>
      <c r="I43" s="358">
        <v>2647</v>
      </c>
      <c r="J43" s="359">
        <v>2527</v>
      </c>
      <c r="K43" s="359">
        <v>1810</v>
      </c>
      <c r="L43" s="359">
        <v>1173</v>
      </c>
      <c r="M43" s="360">
        <v>712</v>
      </c>
    </row>
    <row r="44" spans="2:13" ht="27.75" customHeight="1" x14ac:dyDescent="0.15">
      <c r="B44" s="1186"/>
      <c r="C44" s="1187"/>
      <c r="D44" s="106"/>
      <c r="E44" s="1192" t="s">
        <v>35</v>
      </c>
      <c r="F44" s="1192"/>
      <c r="G44" s="1192"/>
      <c r="H44" s="1193"/>
      <c r="I44" s="358" t="s">
        <v>512</v>
      </c>
      <c r="J44" s="359" t="s">
        <v>512</v>
      </c>
      <c r="K44" s="359" t="s">
        <v>512</v>
      </c>
      <c r="L44" s="359" t="s">
        <v>512</v>
      </c>
      <c r="M44" s="360" t="s">
        <v>512</v>
      </c>
    </row>
    <row r="45" spans="2:13" ht="27.75" customHeight="1" x14ac:dyDescent="0.15">
      <c r="B45" s="1186"/>
      <c r="C45" s="1187"/>
      <c r="D45" s="106"/>
      <c r="E45" s="1192" t="s">
        <v>36</v>
      </c>
      <c r="F45" s="1192"/>
      <c r="G45" s="1192"/>
      <c r="H45" s="1193"/>
      <c r="I45" s="358">
        <v>446</v>
      </c>
      <c r="J45" s="359">
        <v>447</v>
      </c>
      <c r="K45" s="359">
        <v>372</v>
      </c>
      <c r="L45" s="359">
        <v>350</v>
      </c>
      <c r="M45" s="360" t="s">
        <v>512</v>
      </c>
    </row>
    <row r="46" spans="2:13" ht="27.75" customHeight="1" x14ac:dyDescent="0.15">
      <c r="B46" s="1186"/>
      <c r="C46" s="1187"/>
      <c r="D46" s="107"/>
      <c r="E46" s="1192" t="s">
        <v>37</v>
      </c>
      <c r="F46" s="1192"/>
      <c r="G46" s="1192"/>
      <c r="H46" s="1193"/>
      <c r="I46" s="358" t="s">
        <v>512</v>
      </c>
      <c r="J46" s="359" t="s">
        <v>512</v>
      </c>
      <c r="K46" s="359" t="s">
        <v>512</v>
      </c>
      <c r="L46" s="359" t="s">
        <v>512</v>
      </c>
      <c r="M46" s="360" t="s">
        <v>512</v>
      </c>
    </row>
    <row r="47" spans="2:13" ht="27.75" customHeight="1" x14ac:dyDescent="0.15">
      <c r="B47" s="1186"/>
      <c r="C47" s="1187"/>
      <c r="D47" s="108"/>
      <c r="E47" s="1194" t="s">
        <v>38</v>
      </c>
      <c r="F47" s="1195"/>
      <c r="G47" s="1195"/>
      <c r="H47" s="1196"/>
      <c r="I47" s="358" t="s">
        <v>512</v>
      </c>
      <c r="J47" s="359" t="s">
        <v>512</v>
      </c>
      <c r="K47" s="359" t="s">
        <v>512</v>
      </c>
      <c r="L47" s="359" t="s">
        <v>512</v>
      </c>
      <c r="M47" s="360" t="s">
        <v>512</v>
      </c>
    </row>
    <row r="48" spans="2:13" ht="27.75" customHeight="1" x14ac:dyDescent="0.15">
      <c r="B48" s="1186"/>
      <c r="C48" s="1187"/>
      <c r="D48" s="106"/>
      <c r="E48" s="1192" t="s">
        <v>39</v>
      </c>
      <c r="F48" s="1192"/>
      <c r="G48" s="1192"/>
      <c r="H48" s="1193"/>
      <c r="I48" s="358" t="s">
        <v>512</v>
      </c>
      <c r="J48" s="359" t="s">
        <v>512</v>
      </c>
      <c r="K48" s="359" t="s">
        <v>512</v>
      </c>
      <c r="L48" s="359" t="s">
        <v>512</v>
      </c>
      <c r="M48" s="360" t="s">
        <v>512</v>
      </c>
    </row>
    <row r="49" spans="2:13" ht="27.75" customHeight="1" x14ac:dyDescent="0.15">
      <c r="B49" s="1188"/>
      <c r="C49" s="1189"/>
      <c r="D49" s="106"/>
      <c r="E49" s="1192" t="s">
        <v>40</v>
      </c>
      <c r="F49" s="1192"/>
      <c r="G49" s="1192"/>
      <c r="H49" s="1193"/>
      <c r="I49" s="358" t="s">
        <v>512</v>
      </c>
      <c r="J49" s="359" t="s">
        <v>512</v>
      </c>
      <c r="K49" s="359" t="s">
        <v>512</v>
      </c>
      <c r="L49" s="359" t="s">
        <v>512</v>
      </c>
      <c r="M49" s="360" t="s">
        <v>512</v>
      </c>
    </row>
    <row r="50" spans="2:13" ht="27.75" customHeight="1" x14ac:dyDescent="0.15">
      <c r="B50" s="1197" t="s">
        <v>41</v>
      </c>
      <c r="C50" s="1198"/>
      <c r="D50" s="109"/>
      <c r="E50" s="1192" t="s">
        <v>42</v>
      </c>
      <c r="F50" s="1192"/>
      <c r="G50" s="1192"/>
      <c r="H50" s="1193"/>
      <c r="I50" s="358">
        <v>1516</v>
      </c>
      <c r="J50" s="359">
        <v>1947</v>
      </c>
      <c r="K50" s="359">
        <v>2109</v>
      </c>
      <c r="L50" s="359">
        <v>2883</v>
      </c>
      <c r="M50" s="360">
        <v>3213</v>
      </c>
    </row>
    <row r="51" spans="2:13" ht="27.75" customHeight="1" x14ac:dyDescent="0.15">
      <c r="B51" s="1186"/>
      <c r="C51" s="1187"/>
      <c r="D51" s="106"/>
      <c r="E51" s="1192" t="s">
        <v>43</v>
      </c>
      <c r="F51" s="1192"/>
      <c r="G51" s="1192"/>
      <c r="H51" s="1193"/>
      <c r="I51" s="358" t="s">
        <v>512</v>
      </c>
      <c r="J51" s="359" t="s">
        <v>512</v>
      </c>
      <c r="K51" s="359" t="s">
        <v>512</v>
      </c>
      <c r="L51" s="359" t="s">
        <v>512</v>
      </c>
      <c r="M51" s="360" t="s">
        <v>512</v>
      </c>
    </row>
    <row r="52" spans="2:13" ht="27.75" customHeight="1" x14ac:dyDescent="0.15">
      <c r="B52" s="1188"/>
      <c r="C52" s="1189"/>
      <c r="D52" s="106"/>
      <c r="E52" s="1192" t="s">
        <v>44</v>
      </c>
      <c r="F52" s="1192"/>
      <c r="G52" s="1192"/>
      <c r="H52" s="1193"/>
      <c r="I52" s="358">
        <v>10336</v>
      </c>
      <c r="J52" s="359">
        <v>10179</v>
      </c>
      <c r="K52" s="359">
        <v>10078</v>
      </c>
      <c r="L52" s="359">
        <v>9948</v>
      </c>
      <c r="M52" s="360">
        <v>9495</v>
      </c>
    </row>
    <row r="53" spans="2:13" ht="27.75" customHeight="1" thickBot="1" x14ac:dyDescent="0.2">
      <c r="B53" s="1199" t="s">
        <v>45</v>
      </c>
      <c r="C53" s="1200"/>
      <c r="D53" s="110"/>
      <c r="E53" s="1201" t="s">
        <v>46</v>
      </c>
      <c r="F53" s="1201"/>
      <c r="G53" s="1201"/>
      <c r="H53" s="1202"/>
      <c r="I53" s="361">
        <v>2848</v>
      </c>
      <c r="J53" s="362">
        <v>2171</v>
      </c>
      <c r="K53" s="362">
        <v>1042</v>
      </c>
      <c r="L53" s="362">
        <v>-62</v>
      </c>
      <c r="M53" s="363">
        <v>-1194</v>
      </c>
    </row>
    <row r="54" spans="2:13" ht="27.75" customHeight="1" x14ac:dyDescent="0.15">
      <c r="B54" s="111" t="s">
        <v>47</v>
      </c>
      <c r="C54" s="112"/>
      <c r="D54" s="112"/>
      <c r="E54" s="113"/>
      <c r="F54" s="113"/>
      <c r="G54" s="113"/>
      <c r="H54" s="113"/>
      <c r="I54" s="114"/>
      <c r="J54" s="114"/>
      <c r="K54" s="114"/>
      <c r="L54" s="114"/>
      <c r="M54" s="114"/>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sheetData>
  <sheetProtection algorithmName="SHA-512" hashValue="H+UXqnts4egAw1m2CRTU62Br4ULcb8PgBtecMZIO32eBCcZ9/hChl9V5ZzR+fBtZF097KwaVSxUX49lVrvMIrw==" saltValue="6hMk0ySl9fT/1g8fXp/z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G49" zoomScale="70" zoomScaleNormal="70" zoomScaleSheetLayoutView="100" workbookViewId="0">
      <selection activeCell="L55" sqref="L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49</v>
      </c>
      <c r="D55" s="1211"/>
      <c r="E55" s="1212"/>
      <c r="F55" s="122">
        <v>842</v>
      </c>
      <c r="G55" s="122">
        <v>939</v>
      </c>
      <c r="H55" s="123">
        <v>1010</v>
      </c>
    </row>
    <row r="56" spans="2:8" ht="52.5" customHeight="1" x14ac:dyDescent="0.15">
      <c r="B56" s="124"/>
      <c r="C56" s="1213" t="s">
        <v>50</v>
      </c>
      <c r="D56" s="1213"/>
      <c r="E56" s="1214"/>
      <c r="F56" s="125">
        <v>1</v>
      </c>
      <c r="G56" s="125">
        <v>226</v>
      </c>
      <c r="H56" s="126">
        <v>226</v>
      </c>
    </row>
    <row r="57" spans="2:8" ht="53.25" customHeight="1" x14ac:dyDescent="0.15">
      <c r="B57" s="124"/>
      <c r="C57" s="1215" t="s">
        <v>51</v>
      </c>
      <c r="D57" s="1215"/>
      <c r="E57" s="1216"/>
      <c r="F57" s="127">
        <v>831</v>
      </c>
      <c r="G57" s="127">
        <v>1437</v>
      </c>
      <c r="H57" s="128">
        <v>1738</v>
      </c>
    </row>
    <row r="58" spans="2:8" ht="45.75" customHeight="1" x14ac:dyDescent="0.15">
      <c r="B58" s="129"/>
      <c r="C58" s="1203" t="s">
        <v>581</v>
      </c>
      <c r="D58" s="1204"/>
      <c r="E58" s="1205"/>
      <c r="F58" s="130">
        <v>804</v>
      </c>
      <c r="G58" s="130">
        <v>1404</v>
      </c>
      <c r="H58" s="131">
        <v>1704</v>
      </c>
    </row>
    <row r="59" spans="2:8" ht="45.75" customHeight="1" x14ac:dyDescent="0.15">
      <c r="B59" s="129"/>
      <c r="C59" s="1203" t="s">
        <v>585</v>
      </c>
      <c r="D59" s="1204"/>
      <c r="E59" s="1205"/>
      <c r="F59" s="130">
        <v>16</v>
      </c>
      <c r="G59" s="130">
        <v>18</v>
      </c>
      <c r="H59" s="131">
        <v>14</v>
      </c>
    </row>
    <row r="60" spans="2:8" ht="45.75" customHeight="1" x14ac:dyDescent="0.15">
      <c r="B60" s="129"/>
      <c r="C60" s="1203" t="s">
        <v>582</v>
      </c>
      <c r="D60" s="1204"/>
      <c r="E60" s="1205"/>
      <c r="F60" s="130">
        <v>5</v>
      </c>
      <c r="G60" s="130">
        <v>9</v>
      </c>
      <c r="H60" s="131">
        <v>14</v>
      </c>
    </row>
    <row r="61" spans="2:8" ht="45.75" customHeight="1" x14ac:dyDescent="0.15">
      <c r="B61" s="129"/>
      <c r="C61" s="1203" t="s">
        <v>583</v>
      </c>
      <c r="D61" s="1204"/>
      <c r="E61" s="1205"/>
      <c r="F61" s="130">
        <v>4</v>
      </c>
      <c r="G61" s="130">
        <v>4</v>
      </c>
      <c r="H61" s="131">
        <v>4</v>
      </c>
    </row>
    <row r="62" spans="2:8" ht="45.75" customHeight="1" thickBot="1" x14ac:dyDescent="0.2">
      <c r="B62" s="132"/>
      <c r="C62" s="1206" t="s">
        <v>584</v>
      </c>
      <c r="D62" s="1207"/>
      <c r="E62" s="1208"/>
      <c r="F62" s="133">
        <v>1</v>
      </c>
      <c r="G62" s="133">
        <v>2</v>
      </c>
      <c r="H62" s="134">
        <v>2</v>
      </c>
    </row>
    <row r="63" spans="2:8" ht="52.5" customHeight="1" thickBot="1" x14ac:dyDescent="0.2">
      <c r="B63" s="135"/>
      <c r="C63" s="1209" t="s">
        <v>52</v>
      </c>
      <c r="D63" s="1209"/>
      <c r="E63" s="1210"/>
      <c r="F63" s="136">
        <v>1674</v>
      </c>
      <c r="G63" s="136">
        <v>2601</v>
      </c>
      <c r="H63" s="137">
        <v>2973</v>
      </c>
    </row>
    <row r="64" spans="2:8" x14ac:dyDescent="0.15"/>
  </sheetData>
  <sheetProtection algorithmName="SHA-512" hashValue="9tfPxFYYdHoCqPmwO5NTf+R92qvSXyrBFJwKrlMp6NQLE+eotU7wSgsfG9jvGBMUiOjDKccYSRmxu8fMUoyYsw==" saltValue="Oozp9v6xSKVXWsgQQggN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550</v>
      </c>
      <c r="G2" s="151"/>
      <c r="H2" s="152"/>
    </row>
    <row r="3" spans="1:8" x14ac:dyDescent="0.15">
      <c r="A3" s="148" t="s">
        <v>543</v>
      </c>
      <c r="B3" s="153"/>
      <c r="C3" s="154"/>
      <c r="D3" s="155">
        <v>17096</v>
      </c>
      <c r="E3" s="156"/>
      <c r="F3" s="157">
        <v>47387</v>
      </c>
      <c r="G3" s="158"/>
      <c r="H3" s="159"/>
    </row>
    <row r="4" spans="1:8" x14ac:dyDescent="0.15">
      <c r="A4" s="160"/>
      <c r="B4" s="161"/>
      <c r="C4" s="162"/>
      <c r="D4" s="163">
        <v>13963</v>
      </c>
      <c r="E4" s="164"/>
      <c r="F4" s="165">
        <v>24928</v>
      </c>
      <c r="G4" s="166"/>
      <c r="H4" s="167"/>
    </row>
    <row r="5" spans="1:8" x14ac:dyDescent="0.15">
      <c r="A5" s="148" t="s">
        <v>545</v>
      </c>
      <c r="B5" s="153"/>
      <c r="C5" s="154"/>
      <c r="D5" s="155">
        <v>11033</v>
      </c>
      <c r="E5" s="156"/>
      <c r="F5" s="157">
        <v>51264</v>
      </c>
      <c r="G5" s="158"/>
      <c r="H5" s="159"/>
    </row>
    <row r="6" spans="1:8" x14ac:dyDescent="0.15">
      <c r="A6" s="160"/>
      <c r="B6" s="161"/>
      <c r="C6" s="162"/>
      <c r="D6" s="163">
        <v>8231</v>
      </c>
      <c r="E6" s="164"/>
      <c r="F6" s="165">
        <v>26040</v>
      </c>
      <c r="G6" s="166"/>
      <c r="H6" s="167"/>
    </row>
    <row r="7" spans="1:8" x14ac:dyDescent="0.15">
      <c r="A7" s="148" t="s">
        <v>546</v>
      </c>
      <c r="B7" s="153"/>
      <c r="C7" s="154"/>
      <c r="D7" s="155">
        <v>11987</v>
      </c>
      <c r="E7" s="156"/>
      <c r="F7" s="157">
        <v>52068</v>
      </c>
      <c r="G7" s="158"/>
      <c r="H7" s="159"/>
    </row>
    <row r="8" spans="1:8" x14ac:dyDescent="0.15">
      <c r="A8" s="160"/>
      <c r="B8" s="161"/>
      <c r="C8" s="162"/>
      <c r="D8" s="163">
        <v>7591</v>
      </c>
      <c r="E8" s="164"/>
      <c r="F8" s="165">
        <v>26936</v>
      </c>
      <c r="G8" s="166"/>
      <c r="H8" s="167"/>
    </row>
    <row r="9" spans="1:8" x14ac:dyDescent="0.15">
      <c r="A9" s="148" t="s">
        <v>547</v>
      </c>
      <c r="B9" s="153"/>
      <c r="C9" s="154"/>
      <c r="D9" s="155">
        <v>22048</v>
      </c>
      <c r="E9" s="156"/>
      <c r="F9" s="157">
        <v>47161</v>
      </c>
      <c r="G9" s="158"/>
      <c r="H9" s="159"/>
    </row>
    <row r="10" spans="1:8" x14ac:dyDescent="0.15">
      <c r="A10" s="160"/>
      <c r="B10" s="161"/>
      <c r="C10" s="162"/>
      <c r="D10" s="163">
        <v>18159</v>
      </c>
      <c r="E10" s="164"/>
      <c r="F10" s="165">
        <v>24595</v>
      </c>
      <c r="G10" s="166"/>
      <c r="H10" s="167"/>
    </row>
    <row r="11" spans="1:8" x14ac:dyDescent="0.15">
      <c r="A11" s="148" t="s">
        <v>548</v>
      </c>
      <c r="B11" s="153"/>
      <c r="C11" s="154"/>
      <c r="D11" s="155">
        <v>14987</v>
      </c>
      <c r="E11" s="156"/>
      <c r="F11" s="157">
        <v>43423</v>
      </c>
      <c r="G11" s="158"/>
      <c r="H11" s="159"/>
    </row>
    <row r="12" spans="1:8" x14ac:dyDescent="0.15">
      <c r="A12" s="160"/>
      <c r="B12" s="161"/>
      <c r="C12" s="168"/>
      <c r="D12" s="163">
        <v>9315</v>
      </c>
      <c r="E12" s="164"/>
      <c r="F12" s="165">
        <v>22207</v>
      </c>
      <c r="G12" s="166"/>
      <c r="H12" s="167"/>
    </row>
    <row r="13" spans="1:8" x14ac:dyDescent="0.15">
      <c r="A13" s="148"/>
      <c r="B13" s="153"/>
      <c r="C13" s="169"/>
      <c r="D13" s="170">
        <v>15430</v>
      </c>
      <c r="E13" s="171"/>
      <c r="F13" s="172">
        <v>48261</v>
      </c>
      <c r="G13" s="173"/>
      <c r="H13" s="159"/>
    </row>
    <row r="14" spans="1:8" x14ac:dyDescent="0.15">
      <c r="A14" s="160"/>
      <c r="B14" s="161"/>
      <c r="C14" s="162"/>
      <c r="D14" s="163">
        <v>11452</v>
      </c>
      <c r="E14" s="164"/>
      <c r="F14" s="165">
        <v>24941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7.39</v>
      </c>
      <c r="C19" s="174">
        <f>ROUND(VALUE(SUBSTITUTE(実質収支比率等に係る経年分析!G$48,"▲","-")),2)</f>
        <v>4.88</v>
      </c>
      <c r="D19" s="174">
        <f>ROUND(VALUE(SUBSTITUTE(実質収支比率等に係る経年分析!H$48,"▲","-")),2)</f>
        <v>6.19</v>
      </c>
      <c r="E19" s="174">
        <f>ROUND(VALUE(SUBSTITUTE(実質収支比率等に係る経年分析!I$48,"▲","-")),2)</f>
        <v>7.33</v>
      </c>
      <c r="F19" s="174">
        <f>ROUND(VALUE(SUBSTITUTE(実質収支比率等に係る経年分析!J$48,"▲","-")),2)</f>
        <v>7.57</v>
      </c>
    </row>
    <row r="20" spans="1:11" x14ac:dyDescent="0.15">
      <c r="A20" s="174" t="s">
        <v>56</v>
      </c>
      <c r="B20" s="174">
        <f>ROUND(VALUE(SUBSTITUTE(実質収支比率等に係る経年分析!F$47,"▲","-")),2)</f>
        <v>10.66</v>
      </c>
      <c r="C20" s="174">
        <f>ROUND(VALUE(SUBSTITUTE(実質収支比率等に係る経年分析!G$47,"▲","-")),2)</f>
        <v>11.44</v>
      </c>
      <c r="D20" s="174">
        <f>ROUND(VALUE(SUBSTITUTE(実質収支比率等に係る経年分析!H$47,"▲","-")),2)</f>
        <v>10.14</v>
      </c>
      <c r="E20" s="174">
        <f>ROUND(VALUE(SUBSTITUTE(実質収支比率等に係る経年分析!I$47,"▲","-")),2)</f>
        <v>10.62</v>
      </c>
      <c r="F20" s="174">
        <f>ROUND(VALUE(SUBSTITUTE(実質収支比率等に係る経年分析!J$47,"▲","-")),2)</f>
        <v>11.69</v>
      </c>
    </row>
    <row r="21" spans="1:11" x14ac:dyDescent="0.15">
      <c r="A21" s="174" t="s">
        <v>57</v>
      </c>
      <c r="B21" s="174">
        <f>IF(ISNUMBER(VALUE(SUBSTITUTE(実質収支比率等に係る経年分析!F$49,"▲","-"))),ROUND(VALUE(SUBSTITUTE(実質収支比率等に係る経年分析!F$49,"▲","-")),2),NA())</f>
        <v>4.05</v>
      </c>
      <c r="C21" s="174">
        <f>IF(ISNUMBER(VALUE(SUBSTITUTE(実質収支比率等に係る経年分析!G$49,"▲","-"))),ROUND(VALUE(SUBSTITUTE(実質収支比率等に係る経年分析!G$49,"▲","-")),2),NA())</f>
        <v>-1.76</v>
      </c>
      <c r="D21" s="174">
        <f>IF(ISNUMBER(VALUE(SUBSTITUTE(実質収支比率等に係る経年分析!H$49,"▲","-"))),ROUND(VALUE(SUBSTITUTE(実質収支比率等に係る経年分析!H$49,"▲","-")),2),NA())</f>
        <v>0.63</v>
      </c>
      <c r="E21" s="174">
        <f>IF(ISNUMBER(VALUE(SUBSTITUTE(実質収支比率等に係る経年分析!I$49,"▲","-"))),ROUND(VALUE(SUBSTITUTE(実質収支比率等に係る経年分析!I$49,"▲","-")),2),NA())</f>
        <v>2.61</v>
      </c>
      <c r="F21" s="174">
        <f>IF(ISNUMBER(VALUE(SUBSTITUTE(実質収支比率等に係る経年分析!J$49,"▲","-"))),ROUND(VALUE(SUBSTITUTE(実質収支比率等に係る経年分析!J$49,"▲","-")),2),NA())</f>
        <v>0.89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中部特定土地区画整理事業特別会計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0.46</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2.57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0.83</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0.56000000000000005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4.6100000000000003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9.8699999999999992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21.88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19.399999999999999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18.920000000000002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19.05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841</v>
      </c>
      <c r="E42" s="176"/>
      <c r="F42" s="176"/>
      <c r="G42" s="176">
        <f>'実質公債費比率（分子）の構造'!L$52</f>
        <v>834</v>
      </c>
      <c r="H42" s="176"/>
      <c r="I42" s="176"/>
      <c r="J42" s="176">
        <f>'実質公債費比率（分子）の構造'!M$52</f>
        <v>808</v>
      </c>
      <c r="K42" s="176"/>
      <c r="L42" s="176"/>
      <c r="M42" s="176">
        <f>'実質公債費比率（分子）の構造'!N$52</f>
        <v>812</v>
      </c>
      <c r="N42" s="176"/>
      <c r="O42" s="176"/>
      <c r="P42" s="176">
        <f>'実質公債費比率（分子）の構造'!O$52</f>
        <v>822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26</v>
      </c>
      <c r="C44" s="176"/>
      <c r="D44" s="176"/>
      <c r="E44" s="176">
        <f>'実質公債費比率（分子）の構造'!L$50</f>
        <v>10</v>
      </c>
      <c r="F44" s="176"/>
      <c r="G44" s="176"/>
      <c r="H44" s="176">
        <f>'実質公債費比率（分子）の構造'!M$50</f>
        <v>10</v>
      </c>
      <c r="I44" s="176"/>
      <c r="J44" s="176"/>
      <c r="K44" s="176">
        <f>'実質公債費比率（分子）の構造'!N$50</f>
        <v>10</v>
      </c>
      <c r="L44" s="176"/>
      <c r="M44" s="176"/>
      <c r="N44" s="176">
        <f>'実質公債費比率（分子）の構造'!O$50</f>
        <v>10</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236</v>
      </c>
      <c r="C46" s="176"/>
      <c r="D46" s="176"/>
      <c r="E46" s="176">
        <f>'実質公債費比率（分子）の構造'!L$48</f>
        <v>200</v>
      </c>
      <c r="F46" s="176"/>
      <c r="G46" s="176"/>
      <c r="H46" s="176">
        <f>'実質公債費比率（分子）の構造'!M$48</f>
        <v>102</v>
      </c>
      <c r="I46" s="176"/>
      <c r="J46" s="176"/>
      <c r="K46" s="176">
        <f>'実質公債費比率（分子）の構造'!N$48</f>
        <v>114</v>
      </c>
      <c r="L46" s="176"/>
      <c r="M46" s="176"/>
      <c r="N46" s="176">
        <f>'実質公債費比率（分子）の構造'!O$48</f>
        <v>94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1093</v>
      </c>
      <c r="C49" s="176"/>
      <c r="D49" s="176"/>
      <c r="E49" s="176">
        <f>'実質公債費比率（分子）の構造'!L$45</f>
        <v>1100</v>
      </c>
      <c r="F49" s="176"/>
      <c r="G49" s="176"/>
      <c r="H49" s="176">
        <f>'実質公債費比率（分子）の構造'!M$45</f>
        <v>1150</v>
      </c>
      <c r="I49" s="176"/>
      <c r="J49" s="176"/>
      <c r="K49" s="176">
        <f>'実質公債費比率（分子）の構造'!N$45</f>
        <v>1190</v>
      </c>
      <c r="L49" s="176"/>
      <c r="M49" s="176"/>
      <c r="N49" s="176">
        <f>'実質公債費比率（分子）の構造'!O$45</f>
        <v>1217</v>
      </c>
      <c r="O49" s="176"/>
      <c r="P49" s="176"/>
    </row>
    <row r="50" spans="1:16" x14ac:dyDescent="0.15">
      <c r="A50" s="176" t="s">
        <v>72</v>
      </c>
      <c r="B50" s="176" t="e">
        <f>NA()</f>
        <v>#N/A</v>
      </c>
      <c r="C50" s="176">
        <f>IF(ISNUMBER('実質公債費比率（分子）の構造'!K$53),'実質公債費比率（分子）の構造'!K$53,NA())</f>
        <v>514</v>
      </c>
      <c r="D50" s="176" t="e">
        <f>NA()</f>
        <v>#N/A</v>
      </c>
      <c r="E50" s="176" t="e">
        <f>NA()</f>
        <v>#N/A</v>
      </c>
      <c r="F50" s="176">
        <f>IF(ISNUMBER('実質公債費比率（分子）の構造'!L$53),'実質公債費比率（分子）の構造'!L$53,NA())</f>
        <v>476</v>
      </c>
      <c r="G50" s="176" t="e">
        <f>NA()</f>
        <v>#N/A</v>
      </c>
      <c r="H50" s="176" t="e">
        <f>NA()</f>
        <v>#N/A</v>
      </c>
      <c r="I50" s="176">
        <f>IF(ISNUMBER('実質公債費比率（分子）の構造'!M$53),'実質公債費比率（分子）の構造'!M$53,NA())</f>
        <v>454</v>
      </c>
      <c r="J50" s="176" t="e">
        <f>NA()</f>
        <v>#N/A</v>
      </c>
      <c r="K50" s="176" t="e">
        <f>NA()</f>
        <v>#N/A</v>
      </c>
      <c r="L50" s="176">
        <f>IF(ISNUMBER('実質公債費比率（分子）の構造'!N$53),'実質公債費比率（分子）の構造'!N$53,NA())</f>
        <v>502</v>
      </c>
      <c r="M50" s="176" t="e">
        <f>NA()</f>
        <v>#N/A</v>
      </c>
      <c r="N50" s="176" t="e">
        <f>NA()</f>
        <v>#N/A</v>
      </c>
      <c r="O50" s="176">
        <f>IF(ISNUMBER('実質公債費比率（分子）の構造'!O$53),'実質公債費比率（分子）の構造'!O$53,NA())</f>
        <v>499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10336</v>
      </c>
      <c r="E56" s="175"/>
      <c r="F56" s="175"/>
      <c r="G56" s="175">
        <f>'将来負担比率（分子）の構造'!J$52</f>
        <v>10179</v>
      </c>
      <c r="H56" s="175"/>
      <c r="I56" s="175"/>
      <c r="J56" s="175">
        <f>'将来負担比率（分子）の構造'!K$52</f>
        <v>10078</v>
      </c>
      <c r="K56" s="175"/>
      <c r="L56" s="175"/>
      <c r="M56" s="175">
        <f>'将来負担比率（分子）の構造'!L$52</f>
        <v>9948</v>
      </c>
      <c r="N56" s="175"/>
      <c r="O56" s="175"/>
      <c r="P56" s="175">
        <f>'将来負担比率（分子）の構造'!M$52</f>
        <v>9495</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1516</v>
      </c>
      <c r="E58" s="175"/>
      <c r="F58" s="175"/>
      <c r="G58" s="175">
        <f>'将来負担比率（分子）の構造'!J$50</f>
        <v>1947</v>
      </c>
      <c r="H58" s="175"/>
      <c r="I58" s="175"/>
      <c r="J58" s="175">
        <f>'将来負担比率（分子）の構造'!K$50</f>
        <v>2109</v>
      </c>
      <c r="K58" s="175"/>
      <c r="L58" s="175"/>
      <c r="M58" s="175">
        <f>'将来負担比率（分子）の構造'!L$50</f>
        <v>2883</v>
      </c>
      <c r="N58" s="175"/>
      <c r="O58" s="175"/>
      <c r="P58" s="175">
        <f>'将来負担比率（分子）の構造'!M$50</f>
        <v>3213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446</v>
      </c>
      <c r="C62" s="175"/>
      <c r="D62" s="175"/>
      <c r="E62" s="175">
        <f>'将来負担比率（分子）の構造'!J$45</f>
        <v>447</v>
      </c>
      <c r="F62" s="175"/>
      <c r="G62" s="175"/>
      <c r="H62" s="175">
        <f>'将来負担比率（分子）の構造'!K$45</f>
        <v>372</v>
      </c>
      <c r="I62" s="175"/>
      <c r="J62" s="175"/>
      <c r="K62" s="175">
        <f>'将来負担比率（分子）の構造'!L$45</f>
        <v>350</v>
      </c>
      <c r="L62" s="175"/>
      <c r="M62" s="175"/>
      <c r="N62" s="175" t="str">
        <f>'将来負担比率（分子）の構造'!M$45</f>
        <v>-</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2647</v>
      </c>
      <c r="C64" s="175"/>
      <c r="D64" s="175"/>
      <c r="E64" s="175">
        <f>'将来負担比率（分子）の構造'!J$43</f>
        <v>2527</v>
      </c>
      <c r="F64" s="175"/>
      <c r="G64" s="175"/>
      <c r="H64" s="175">
        <f>'将来負担比率（分子）の構造'!K$43</f>
        <v>1810</v>
      </c>
      <c r="I64" s="175"/>
      <c r="J64" s="175"/>
      <c r="K64" s="175">
        <f>'将来負担比率（分子）の構造'!L$43</f>
        <v>1173</v>
      </c>
      <c r="L64" s="175"/>
      <c r="M64" s="175"/>
      <c r="N64" s="175">
        <f>'将来負担比率（分子）の構造'!M$43</f>
        <v>712</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210</v>
      </c>
      <c r="O65" s="175"/>
      <c r="P65" s="175"/>
    </row>
    <row r="66" spans="1:16" x14ac:dyDescent="0.15">
      <c r="A66" s="175" t="s">
        <v>32</v>
      </c>
      <c r="B66" s="175">
        <f>'将来負担比率（分子）の構造'!I$41</f>
        <v>11607</v>
      </c>
      <c r="C66" s="175"/>
      <c r="D66" s="175"/>
      <c r="E66" s="175">
        <f>'将来負担比率（分子）の構造'!J$41</f>
        <v>11324</v>
      </c>
      <c r="F66" s="175"/>
      <c r="G66" s="175"/>
      <c r="H66" s="175">
        <f>'将来負担比率（分子）の構造'!K$41</f>
        <v>11046</v>
      </c>
      <c r="I66" s="175"/>
      <c r="J66" s="175"/>
      <c r="K66" s="175">
        <f>'将来負担比率（分子）の構造'!L$41</f>
        <v>11245</v>
      </c>
      <c r="L66" s="175"/>
      <c r="M66" s="175"/>
      <c r="N66" s="175">
        <f>'将来負担比率（分子）の構造'!M$41</f>
        <v>10591</v>
      </c>
      <c r="O66" s="175"/>
      <c r="P66" s="175"/>
    </row>
    <row r="67" spans="1:16" x14ac:dyDescent="0.15">
      <c r="A67" s="175" t="s">
        <v>76</v>
      </c>
      <c r="B67" s="175" t="e">
        <f>NA()</f>
        <v>#N/A</v>
      </c>
      <c r="C67" s="175">
        <f>IF(ISNUMBER('将来負担比率（分子）の構造'!I$53), IF('将来負担比率（分子）の構造'!I$53 &lt; 0, 0, '将来負担比率（分子）の構造'!I$53), NA())</f>
        <v>2848</v>
      </c>
      <c r="D67" s="175" t="e">
        <f>NA()</f>
        <v>#N/A</v>
      </c>
      <c r="E67" s="175" t="e">
        <f>NA()</f>
        <v>#N/A</v>
      </c>
      <c r="F67" s="175">
        <f>IF(ISNUMBER('将来負担比率（分子）の構造'!J$53), IF('将来負担比率（分子）の構造'!J$53 &lt; 0, 0, '将来負担比率（分子）の構造'!J$53), NA())</f>
        <v>2171</v>
      </c>
      <c r="G67" s="175" t="e">
        <f>NA()</f>
        <v>#N/A</v>
      </c>
      <c r="H67" s="175" t="e">
        <f>NA()</f>
        <v>#N/A</v>
      </c>
      <c r="I67" s="175">
        <f>IF(ISNUMBER('将来負担比率（分子）の構造'!K$53), IF('将来負担比率（分子）の構造'!K$53 &lt; 0, 0, '将来負担比率（分子）の構造'!K$53), NA())</f>
        <v>1042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842</v>
      </c>
      <c r="C72" s="179">
        <f>基金残高に係る経年分析!G55</f>
        <v>939</v>
      </c>
      <c r="D72" s="179">
        <f>基金残高に係る経年分析!H55</f>
        <v>1010</v>
      </c>
    </row>
    <row r="73" spans="1:16" x14ac:dyDescent="0.15">
      <c r="A73" s="178" t="s">
        <v>79</v>
      </c>
      <c r="B73" s="179">
        <f>基金残高に係る経年分析!F56</f>
        <v>1</v>
      </c>
      <c r="C73" s="179">
        <f>基金残高に係る経年分析!G56</f>
        <v>226</v>
      </c>
      <c r="D73" s="179">
        <f>基金残高に係る経年分析!H56</f>
        <v>226</v>
      </c>
    </row>
    <row r="74" spans="1:16" x14ac:dyDescent="0.15">
      <c r="A74" s="178" t="s">
        <v>80</v>
      </c>
      <c r="B74" s="179">
        <f>基金残高に係る経年分析!F57</f>
        <v>831</v>
      </c>
      <c r="C74" s="179">
        <f>基金残高に係る経年分析!G57</f>
        <v>1437</v>
      </c>
      <c r="D74" s="179">
        <f>基金残高に係る経年分析!H57</f>
        <v>1738</v>
      </c>
    </row>
  </sheetData>
  <sheetProtection algorithmName="SHA-512" hashValue="Tgjpf4LbJuONJgLp8RgNMoInYIrokwMKyN1l+LYCtRWCHZSf//CJ2vZqyi2aUQ4f+0wioKseQpoOR3oXamLLnw==" saltValue="/ZgVQmon2ZLyiVTPMmDB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5979016</v>
      </c>
      <c r="S5" s="613"/>
      <c r="T5" s="613"/>
      <c r="U5" s="613"/>
      <c r="V5" s="613"/>
      <c r="W5" s="613"/>
      <c r="X5" s="613"/>
      <c r="Y5" s="614"/>
      <c r="Z5" s="615">
        <v>42</v>
      </c>
      <c r="AA5" s="615"/>
      <c r="AB5" s="615"/>
      <c r="AC5" s="615"/>
      <c r="AD5" s="616">
        <v>5979016</v>
      </c>
      <c r="AE5" s="616"/>
      <c r="AF5" s="616"/>
      <c r="AG5" s="616"/>
      <c r="AH5" s="616"/>
      <c r="AI5" s="616"/>
      <c r="AJ5" s="616"/>
      <c r="AK5" s="616"/>
      <c r="AL5" s="617">
        <v>68.3</v>
      </c>
      <c r="AM5" s="618"/>
      <c r="AN5" s="618"/>
      <c r="AO5" s="619"/>
      <c r="AP5" s="609" t="s">
        <v>227</v>
      </c>
      <c r="AQ5" s="610"/>
      <c r="AR5" s="610"/>
      <c r="AS5" s="610"/>
      <c r="AT5" s="610"/>
      <c r="AU5" s="610"/>
      <c r="AV5" s="610"/>
      <c r="AW5" s="610"/>
      <c r="AX5" s="610"/>
      <c r="AY5" s="610"/>
      <c r="AZ5" s="610"/>
      <c r="BA5" s="610"/>
      <c r="BB5" s="610"/>
      <c r="BC5" s="610"/>
      <c r="BD5" s="610"/>
      <c r="BE5" s="610"/>
      <c r="BF5" s="611"/>
      <c r="BG5" s="623">
        <v>5979016</v>
      </c>
      <c r="BH5" s="624"/>
      <c r="BI5" s="624"/>
      <c r="BJ5" s="624"/>
      <c r="BK5" s="624"/>
      <c r="BL5" s="624"/>
      <c r="BM5" s="624"/>
      <c r="BN5" s="625"/>
      <c r="BO5" s="626">
        <v>100</v>
      </c>
      <c r="BP5" s="626"/>
      <c r="BQ5" s="626"/>
      <c r="BR5" s="626"/>
      <c r="BS5" s="627">
        <v>73336</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113554</v>
      </c>
      <c r="S6" s="624"/>
      <c r="T6" s="624"/>
      <c r="U6" s="624"/>
      <c r="V6" s="624"/>
      <c r="W6" s="624"/>
      <c r="X6" s="624"/>
      <c r="Y6" s="625"/>
      <c r="Z6" s="626">
        <v>0.8</v>
      </c>
      <c r="AA6" s="626"/>
      <c r="AB6" s="626"/>
      <c r="AC6" s="626"/>
      <c r="AD6" s="627">
        <v>113554</v>
      </c>
      <c r="AE6" s="627"/>
      <c r="AF6" s="627"/>
      <c r="AG6" s="627"/>
      <c r="AH6" s="627"/>
      <c r="AI6" s="627"/>
      <c r="AJ6" s="627"/>
      <c r="AK6" s="627"/>
      <c r="AL6" s="628">
        <v>1.3</v>
      </c>
      <c r="AM6" s="629"/>
      <c r="AN6" s="629"/>
      <c r="AO6" s="630"/>
      <c r="AP6" s="620" t="s">
        <v>232</v>
      </c>
      <c r="AQ6" s="621"/>
      <c r="AR6" s="621"/>
      <c r="AS6" s="621"/>
      <c r="AT6" s="621"/>
      <c r="AU6" s="621"/>
      <c r="AV6" s="621"/>
      <c r="AW6" s="621"/>
      <c r="AX6" s="621"/>
      <c r="AY6" s="621"/>
      <c r="AZ6" s="621"/>
      <c r="BA6" s="621"/>
      <c r="BB6" s="621"/>
      <c r="BC6" s="621"/>
      <c r="BD6" s="621"/>
      <c r="BE6" s="621"/>
      <c r="BF6" s="622"/>
      <c r="BG6" s="623">
        <v>5979016</v>
      </c>
      <c r="BH6" s="624"/>
      <c r="BI6" s="624"/>
      <c r="BJ6" s="624"/>
      <c r="BK6" s="624"/>
      <c r="BL6" s="624"/>
      <c r="BM6" s="624"/>
      <c r="BN6" s="625"/>
      <c r="BO6" s="626">
        <v>100</v>
      </c>
      <c r="BP6" s="626"/>
      <c r="BQ6" s="626"/>
      <c r="BR6" s="626"/>
      <c r="BS6" s="627">
        <v>73336</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113125</v>
      </c>
      <c r="CS6" s="624"/>
      <c r="CT6" s="624"/>
      <c r="CU6" s="624"/>
      <c r="CV6" s="624"/>
      <c r="CW6" s="624"/>
      <c r="CX6" s="624"/>
      <c r="CY6" s="625"/>
      <c r="CZ6" s="617">
        <v>0.8</v>
      </c>
      <c r="DA6" s="618"/>
      <c r="DB6" s="618"/>
      <c r="DC6" s="634"/>
      <c r="DD6" s="632" t="s">
        <v>180</v>
      </c>
      <c r="DE6" s="624"/>
      <c r="DF6" s="624"/>
      <c r="DG6" s="624"/>
      <c r="DH6" s="624"/>
      <c r="DI6" s="624"/>
      <c r="DJ6" s="624"/>
      <c r="DK6" s="624"/>
      <c r="DL6" s="624"/>
      <c r="DM6" s="624"/>
      <c r="DN6" s="624"/>
      <c r="DO6" s="624"/>
      <c r="DP6" s="625"/>
      <c r="DQ6" s="632">
        <v>113125</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2444</v>
      </c>
      <c r="S7" s="624"/>
      <c r="T7" s="624"/>
      <c r="U7" s="624"/>
      <c r="V7" s="624"/>
      <c r="W7" s="624"/>
      <c r="X7" s="624"/>
      <c r="Y7" s="625"/>
      <c r="Z7" s="626">
        <v>0</v>
      </c>
      <c r="AA7" s="626"/>
      <c r="AB7" s="626"/>
      <c r="AC7" s="626"/>
      <c r="AD7" s="627">
        <v>2444</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3067787</v>
      </c>
      <c r="BH7" s="624"/>
      <c r="BI7" s="624"/>
      <c r="BJ7" s="624"/>
      <c r="BK7" s="624"/>
      <c r="BL7" s="624"/>
      <c r="BM7" s="624"/>
      <c r="BN7" s="625"/>
      <c r="BO7" s="626">
        <v>51.3</v>
      </c>
      <c r="BP7" s="626"/>
      <c r="BQ7" s="626"/>
      <c r="BR7" s="626"/>
      <c r="BS7" s="627">
        <v>73336</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2020866</v>
      </c>
      <c r="CS7" s="624"/>
      <c r="CT7" s="624"/>
      <c r="CU7" s="624"/>
      <c r="CV7" s="624"/>
      <c r="CW7" s="624"/>
      <c r="CX7" s="624"/>
      <c r="CY7" s="625"/>
      <c r="CZ7" s="626">
        <v>14.9</v>
      </c>
      <c r="DA7" s="626"/>
      <c r="DB7" s="626"/>
      <c r="DC7" s="626"/>
      <c r="DD7" s="632">
        <v>16259</v>
      </c>
      <c r="DE7" s="624"/>
      <c r="DF7" s="624"/>
      <c r="DG7" s="624"/>
      <c r="DH7" s="624"/>
      <c r="DI7" s="624"/>
      <c r="DJ7" s="624"/>
      <c r="DK7" s="624"/>
      <c r="DL7" s="624"/>
      <c r="DM7" s="624"/>
      <c r="DN7" s="624"/>
      <c r="DO7" s="624"/>
      <c r="DP7" s="625"/>
      <c r="DQ7" s="632">
        <v>1860425</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35415</v>
      </c>
      <c r="S8" s="624"/>
      <c r="T8" s="624"/>
      <c r="U8" s="624"/>
      <c r="V8" s="624"/>
      <c r="W8" s="624"/>
      <c r="X8" s="624"/>
      <c r="Y8" s="625"/>
      <c r="Z8" s="626">
        <v>0.2</v>
      </c>
      <c r="AA8" s="626"/>
      <c r="AB8" s="626"/>
      <c r="AC8" s="626"/>
      <c r="AD8" s="627">
        <v>35415</v>
      </c>
      <c r="AE8" s="627"/>
      <c r="AF8" s="627"/>
      <c r="AG8" s="627"/>
      <c r="AH8" s="627"/>
      <c r="AI8" s="627"/>
      <c r="AJ8" s="627"/>
      <c r="AK8" s="627"/>
      <c r="AL8" s="628">
        <v>0.4</v>
      </c>
      <c r="AM8" s="629"/>
      <c r="AN8" s="629"/>
      <c r="AO8" s="630"/>
      <c r="AP8" s="620" t="s">
        <v>238</v>
      </c>
      <c r="AQ8" s="621"/>
      <c r="AR8" s="621"/>
      <c r="AS8" s="621"/>
      <c r="AT8" s="621"/>
      <c r="AU8" s="621"/>
      <c r="AV8" s="621"/>
      <c r="AW8" s="621"/>
      <c r="AX8" s="621"/>
      <c r="AY8" s="621"/>
      <c r="AZ8" s="621"/>
      <c r="BA8" s="621"/>
      <c r="BB8" s="621"/>
      <c r="BC8" s="621"/>
      <c r="BD8" s="621"/>
      <c r="BE8" s="621"/>
      <c r="BF8" s="622"/>
      <c r="BG8" s="623">
        <v>83145</v>
      </c>
      <c r="BH8" s="624"/>
      <c r="BI8" s="624"/>
      <c r="BJ8" s="624"/>
      <c r="BK8" s="624"/>
      <c r="BL8" s="624"/>
      <c r="BM8" s="624"/>
      <c r="BN8" s="625"/>
      <c r="BO8" s="626">
        <v>1.4</v>
      </c>
      <c r="BP8" s="626"/>
      <c r="BQ8" s="626"/>
      <c r="BR8" s="626"/>
      <c r="BS8" s="627" t="s">
        <v>180</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5722192</v>
      </c>
      <c r="CS8" s="624"/>
      <c r="CT8" s="624"/>
      <c r="CU8" s="624"/>
      <c r="CV8" s="624"/>
      <c r="CW8" s="624"/>
      <c r="CX8" s="624"/>
      <c r="CY8" s="625"/>
      <c r="CZ8" s="626">
        <v>42.2</v>
      </c>
      <c r="DA8" s="626"/>
      <c r="DB8" s="626"/>
      <c r="DC8" s="626"/>
      <c r="DD8" s="632">
        <v>7225</v>
      </c>
      <c r="DE8" s="624"/>
      <c r="DF8" s="624"/>
      <c r="DG8" s="624"/>
      <c r="DH8" s="624"/>
      <c r="DI8" s="624"/>
      <c r="DJ8" s="624"/>
      <c r="DK8" s="624"/>
      <c r="DL8" s="624"/>
      <c r="DM8" s="624"/>
      <c r="DN8" s="624"/>
      <c r="DO8" s="624"/>
      <c r="DP8" s="625"/>
      <c r="DQ8" s="632">
        <v>2837162</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27643</v>
      </c>
      <c r="S9" s="624"/>
      <c r="T9" s="624"/>
      <c r="U9" s="624"/>
      <c r="V9" s="624"/>
      <c r="W9" s="624"/>
      <c r="X9" s="624"/>
      <c r="Y9" s="625"/>
      <c r="Z9" s="626">
        <v>0.2</v>
      </c>
      <c r="AA9" s="626"/>
      <c r="AB9" s="626"/>
      <c r="AC9" s="626"/>
      <c r="AD9" s="627">
        <v>27643</v>
      </c>
      <c r="AE9" s="627"/>
      <c r="AF9" s="627"/>
      <c r="AG9" s="627"/>
      <c r="AH9" s="627"/>
      <c r="AI9" s="627"/>
      <c r="AJ9" s="627"/>
      <c r="AK9" s="627"/>
      <c r="AL9" s="628">
        <v>0.3</v>
      </c>
      <c r="AM9" s="629"/>
      <c r="AN9" s="629"/>
      <c r="AO9" s="630"/>
      <c r="AP9" s="620" t="s">
        <v>241</v>
      </c>
      <c r="AQ9" s="621"/>
      <c r="AR9" s="621"/>
      <c r="AS9" s="621"/>
      <c r="AT9" s="621"/>
      <c r="AU9" s="621"/>
      <c r="AV9" s="621"/>
      <c r="AW9" s="621"/>
      <c r="AX9" s="621"/>
      <c r="AY9" s="621"/>
      <c r="AZ9" s="621"/>
      <c r="BA9" s="621"/>
      <c r="BB9" s="621"/>
      <c r="BC9" s="621"/>
      <c r="BD9" s="621"/>
      <c r="BE9" s="621"/>
      <c r="BF9" s="622"/>
      <c r="BG9" s="623">
        <v>2576552</v>
      </c>
      <c r="BH9" s="624"/>
      <c r="BI9" s="624"/>
      <c r="BJ9" s="624"/>
      <c r="BK9" s="624"/>
      <c r="BL9" s="624"/>
      <c r="BM9" s="624"/>
      <c r="BN9" s="625"/>
      <c r="BO9" s="626">
        <v>43.1</v>
      </c>
      <c r="BP9" s="626"/>
      <c r="BQ9" s="626"/>
      <c r="BR9" s="626"/>
      <c r="BS9" s="627" t="s">
        <v>242</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1530095</v>
      </c>
      <c r="CS9" s="624"/>
      <c r="CT9" s="624"/>
      <c r="CU9" s="624"/>
      <c r="CV9" s="624"/>
      <c r="CW9" s="624"/>
      <c r="CX9" s="624"/>
      <c r="CY9" s="625"/>
      <c r="CZ9" s="626">
        <v>11.3</v>
      </c>
      <c r="DA9" s="626"/>
      <c r="DB9" s="626"/>
      <c r="DC9" s="626"/>
      <c r="DD9" s="632">
        <v>118993</v>
      </c>
      <c r="DE9" s="624"/>
      <c r="DF9" s="624"/>
      <c r="DG9" s="624"/>
      <c r="DH9" s="624"/>
      <c r="DI9" s="624"/>
      <c r="DJ9" s="624"/>
      <c r="DK9" s="624"/>
      <c r="DL9" s="624"/>
      <c r="DM9" s="624"/>
      <c r="DN9" s="624"/>
      <c r="DO9" s="624"/>
      <c r="DP9" s="625"/>
      <c r="DQ9" s="632">
        <v>1115549</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180</v>
      </c>
      <c r="AA10" s="626"/>
      <c r="AB10" s="626"/>
      <c r="AC10" s="626"/>
      <c r="AD10" s="627" t="s">
        <v>180</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115865</v>
      </c>
      <c r="BH10" s="624"/>
      <c r="BI10" s="624"/>
      <c r="BJ10" s="624"/>
      <c r="BK10" s="624"/>
      <c r="BL10" s="624"/>
      <c r="BM10" s="624"/>
      <c r="BN10" s="625"/>
      <c r="BO10" s="626">
        <v>1.9</v>
      </c>
      <c r="BP10" s="626"/>
      <c r="BQ10" s="626"/>
      <c r="BR10" s="626"/>
      <c r="BS10" s="627" t="s">
        <v>180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10803</v>
      </c>
      <c r="CS10" s="624"/>
      <c r="CT10" s="624"/>
      <c r="CU10" s="624"/>
      <c r="CV10" s="624"/>
      <c r="CW10" s="624"/>
      <c r="CX10" s="624"/>
      <c r="CY10" s="625"/>
      <c r="CZ10" s="626">
        <v>0.1</v>
      </c>
      <c r="DA10" s="626"/>
      <c r="DB10" s="626"/>
      <c r="DC10" s="626"/>
      <c r="DD10" s="632" t="s">
        <v>242</v>
      </c>
      <c r="DE10" s="624"/>
      <c r="DF10" s="624"/>
      <c r="DG10" s="624"/>
      <c r="DH10" s="624"/>
      <c r="DI10" s="624"/>
      <c r="DJ10" s="624"/>
      <c r="DK10" s="624"/>
      <c r="DL10" s="624"/>
      <c r="DM10" s="624"/>
      <c r="DN10" s="624"/>
      <c r="DO10" s="624"/>
      <c r="DP10" s="625"/>
      <c r="DQ10" s="632">
        <v>8803</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1042584</v>
      </c>
      <c r="S11" s="624"/>
      <c r="T11" s="624"/>
      <c r="U11" s="624"/>
      <c r="V11" s="624"/>
      <c r="W11" s="624"/>
      <c r="X11" s="624"/>
      <c r="Y11" s="625"/>
      <c r="Z11" s="628">
        <v>7.3</v>
      </c>
      <c r="AA11" s="629"/>
      <c r="AB11" s="629"/>
      <c r="AC11" s="635"/>
      <c r="AD11" s="632">
        <v>1042584</v>
      </c>
      <c r="AE11" s="624"/>
      <c r="AF11" s="624"/>
      <c r="AG11" s="624"/>
      <c r="AH11" s="624"/>
      <c r="AI11" s="624"/>
      <c r="AJ11" s="624"/>
      <c r="AK11" s="625"/>
      <c r="AL11" s="628">
        <v>11.9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292225</v>
      </c>
      <c r="BH11" s="624"/>
      <c r="BI11" s="624"/>
      <c r="BJ11" s="624"/>
      <c r="BK11" s="624"/>
      <c r="BL11" s="624"/>
      <c r="BM11" s="624"/>
      <c r="BN11" s="625"/>
      <c r="BO11" s="626">
        <v>4.9000000000000004</v>
      </c>
      <c r="BP11" s="626"/>
      <c r="BQ11" s="626"/>
      <c r="BR11" s="626"/>
      <c r="BS11" s="627">
        <v>73336</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140073</v>
      </c>
      <c r="CS11" s="624"/>
      <c r="CT11" s="624"/>
      <c r="CU11" s="624"/>
      <c r="CV11" s="624"/>
      <c r="CW11" s="624"/>
      <c r="CX11" s="624"/>
      <c r="CY11" s="625"/>
      <c r="CZ11" s="626">
        <v>1</v>
      </c>
      <c r="DA11" s="626"/>
      <c r="DB11" s="626"/>
      <c r="DC11" s="626"/>
      <c r="DD11" s="632">
        <v>63890</v>
      </c>
      <c r="DE11" s="624"/>
      <c r="DF11" s="624"/>
      <c r="DG11" s="624"/>
      <c r="DH11" s="624"/>
      <c r="DI11" s="624"/>
      <c r="DJ11" s="624"/>
      <c r="DK11" s="624"/>
      <c r="DL11" s="624"/>
      <c r="DM11" s="624"/>
      <c r="DN11" s="624"/>
      <c r="DO11" s="624"/>
      <c r="DP11" s="625"/>
      <c r="DQ11" s="632">
        <v>89334</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245</v>
      </c>
      <c r="S12" s="624"/>
      <c r="T12" s="624"/>
      <c r="U12" s="624"/>
      <c r="V12" s="624"/>
      <c r="W12" s="624"/>
      <c r="X12" s="624"/>
      <c r="Y12" s="625"/>
      <c r="Z12" s="626" t="s">
        <v>242</v>
      </c>
      <c r="AA12" s="626"/>
      <c r="AB12" s="626"/>
      <c r="AC12" s="626"/>
      <c r="AD12" s="627" t="s">
        <v>242</v>
      </c>
      <c r="AE12" s="627"/>
      <c r="AF12" s="627"/>
      <c r="AG12" s="627"/>
      <c r="AH12" s="627"/>
      <c r="AI12" s="627"/>
      <c r="AJ12" s="627"/>
      <c r="AK12" s="627"/>
      <c r="AL12" s="628" t="s">
        <v>245</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2509931</v>
      </c>
      <c r="BH12" s="624"/>
      <c r="BI12" s="624"/>
      <c r="BJ12" s="624"/>
      <c r="BK12" s="624"/>
      <c r="BL12" s="624"/>
      <c r="BM12" s="624"/>
      <c r="BN12" s="625"/>
      <c r="BO12" s="626">
        <v>42</v>
      </c>
      <c r="BP12" s="626"/>
      <c r="BQ12" s="626"/>
      <c r="BR12" s="626"/>
      <c r="BS12" s="627" t="s">
        <v>245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214056</v>
      </c>
      <c r="CS12" s="624"/>
      <c r="CT12" s="624"/>
      <c r="CU12" s="624"/>
      <c r="CV12" s="624"/>
      <c r="CW12" s="624"/>
      <c r="CX12" s="624"/>
      <c r="CY12" s="625"/>
      <c r="CZ12" s="626">
        <v>1.6</v>
      </c>
      <c r="DA12" s="626"/>
      <c r="DB12" s="626"/>
      <c r="DC12" s="626"/>
      <c r="DD12" s="632" t="s">
        <v>180</v>
      </c>
      <c r="DE12" s="624"/>
      <c r="DF12" s="624"/>
      <c r="DG12" s="624"/>
      <c r="DH12" s="624"/>
      <c r="DI12" s="624"/>
      <c r="DJ12" s="624"/>
      <c r="DK12" s="624"/>
      <c r="DL12" s="624"/>
      <c r="DM12" s="624"/>
      <c r="DN12" s="624"/>
      <c r="DO12" s="624"/>
      <c r="DP12" s="625"/>
      <c r="DQ12" s="632">
        <v>205439</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180</v>
      </c>
      <c r="AE13" s="627"/>
      <c r="AF13" s="627"/>
      <c r="AG13" s="627"/>
      <c r="AH13" s="627"/>
      <c r="AI13" s="627"/>
      <c r="AJ13" s="627"/>
      <c r="AK13" s="627"/>
      <c r="AL13" s="628" t="s">
        <v>245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2509690</v>
      </c>
      <c r="BH13" s="624"/>
      <c r="BI13" s="624"/>
      <c r="BJ13" s="624"/>
      <c r="BK13" s="624"/>
      <c r="BL13" s="624"/>
      <c r="BM13" s="624"/>
      <c r="BN13" s="625"/>
      <c r="BO13" s="626">
        <v>42</v>
      </c>
      <c r="BP13" s="626"/>
      <c r="BQ13" s="626"/>
      <c r="BR13" s="626"/>
      <c r="BS13" s="627" t="s">
        <v>180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833543</v>
      </c>
      <c r="CS13" s="624"/>
      <c r="CT13" s="624"/>
      <c r="CU13" s="624"/>
      <c r="CV13" s="624"/>
      <c r="CW13" s="624"/>
      <c r="CX13" s="624"/>
      <c r="CY13" s="625"/>
      <c r="CZ13" s="626">
        <v>6.2</v>
      </c>
      <c r="DA13" s="626"/>
      <c r="DB13" s="626"/>
      <c r="DC13" s="626"/>
      <c r="DD13" s="632">
        <v>358035</v>
      </c>
      <c r="DE13" s="624"/>
      <c r="DF13" s="624"/>
      <c r="DG13" s="624"/>
      <c r="DH13" s="624"/>
      <c r="DI13" s="624"/>
      <c r="DJ13" s="624"/>
      <c r="DK13" s="624"/>
      <c r="DL13" s="624"/>
      <c r="DM13" s="624"/>
      <c r="DN13" s="624"/>
      <c r="DO13" s="624"/>
      <c r="DP13" s="625"/>
      <c r="DQ13" s="632">
        <v>578289</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292</v>
      </c>
      <c r="S14" s="624"/>
      <c r="T14" s="624"/>
      <c r="U14" s="624"/>
      <c r="V14" s="624"/>
      <c r="W14" s="624"/>
      <c r="X14" s="624"/>
      <c r="Y14" s="625"/>
      <c r="Z14" s="626">
        <v>0</v>
      </c>
      <c r="AA14" s="626"/>
      <c r="AB14" s="626"/>
      <c r="AC14" s="626"/>
      <c r="AD14" s="627">
        <v>292</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121274</v>
      </c>
      <c r="BH14" s="624"/>
      <c r="BI14" s="624"/>
      <c r="BJ14" s="624"/>
      <c r="BK14" s="624"/>
      <c r="BL14" s="624"/>
      <c r="BM14" s="624"/>
      <c r="BN14" s="625"/>
      <c r="BO14" s="626">
        <v>2</v>
      </c>
      <c r="BP14" s="626"/>
      <c r="BQ14" s="626"/>
      <c r="BR14" s="626"/>
      <c r="BS14" s="627" t="s">
        <v>180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571565</v>
      </c>
      <c r="CS14" s="624"/>
      <c r="CT14" s="624"/>
      <c r="CU14" s="624"/>
      <c r="CV14" s="624"/>
      <c r="CW14" s="624"/>
      <c r="CX14" s="624"/>
      <c r="CY14" s="625"/>
      <c r="CZ14" s="626">
        <v>4.2</v>
      </c>
      <c r="DA14" s="626"/>
      <c r="DB14" s="626"/>
      <c r="DC14" s="626"/>
      <c r="DD14" s="632">
        <v>17849</v>
      </c>
      <c r="DE14" s="624"/>
      <c r="DF14" s="624"/>
      <c r="DG14" s="624"/>
      <c r="DH14" s="624"/>
      <c r="DI14" s="624"/>
      <c r="DJ14" s="624"/>
      <c r="DK14" s="624"/>
      <c r="DL14" s="624"/>
      <c r="DM14" s="624"/>
      <c r="DN14" s="624"/>
      <c r="DO14" s="624"/>
      <c r="DP14" s="625"/>
      <c r="DQ14" s="632">
        <v>562342</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242</v>
      </c>
      <c r="AA15" s="626"/>
      <c r="AB15" s="626"/>
      <c r="AC15" s="626"/>
      <c r="AD15" s="627" t="s">
        <v>180</v>
      </c>
      <c r="AE15" s="627"/>
      <c r="AF15" s="627"/>
      <c r="AG15" s="627"/>
      <c r="AH15" s="627"/>
      <c r="AI15" s="627"/>
      <c r="AJ15" s="627"/>
      <c r="AK15" s="627"/>
      <c r="AL15" s="628" t="s">
        <v>180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280024</v>
      </c>
      <c r="BH15" s="624"/>
      <c r="BI15" s="624"/>
      <c r="BJ15" s="624"/>
      <c r="BK15" s="624"/>
      <c r="BL15" s="624"/>
      <c r="BM15" s="624"/>
      <c r="BN15" s="625"/>
      <c r="BO15" s="626">
        <v>4.7</v>
      </c>
      <c r="BP15" s="626"/>
      <c r="BQ15" s="626"/>
      <c r="BR15" s="626"/>
      <c r="BS15" s="627" t="s">
        <v>180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1172500</v>
      </c>
      <c r="CS15" s="624"/>
      <c r="CT15" s="624"/>
      <c r="CU15" s="624"/>
      <c r="CV15" s="624"/>
      <c r="CW15" s="624"/>
      <c r="CX15" s="624"/>
      <c r="CY15" s="625"/>
      <c r="CZ15" s="626">
        <v>8.6999999999999993</v>
      </c>
      <c r="DA15" s="626"/>
      <c r="DB15" s="626"/>
      <c r="DC15" s="626"/>
      <c r="DD15" s="632">
        <v>95460</v>
      </c>
      <c r="DE15" s="624"/>
      <c r="DF15" s="624"/>
      <c r="DG15" s="624"/>
      <c r="DH15" s="624"/>
      <c r="DI15" s="624"/>
      <c r="DJ15" s="624"/>
      <c r="DK15" s="624"/>
      <c r="DL15" s="624"/>
      <c r="DM15" s="624"/>
      <c r="DN15" s="624"/>
      <c r="DO15" s="624"/>
      <c r="DP15" s="625"/>
      <c r="DQ15" s="632">
        <v>1035753</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19305</v>
      </c>
      <c r="S16" s="624"/>
      <c r="T16" s="624"/>
      <c r="U16" s="624"/>
      <c r="V16" s="624"/>
      <c r="W16" s="624"/>
      <c r="X16" s="624"/>
      <c r="Y16" s="625"/>
      <c r="Z16" s="626">
        <v>0.1</v>
      </c>
      <c r="AA16" s="626"/>
      <c r="AB16" s="626"/>
      <c r="AC16" s="626"/>
      <c r="AD16" s="627">
        <v>19305</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245</v>
      </c>
      <c r="BP16" s="626"/>
      <c r="BQ16" s="626"/>
      <c r="BR16" s="626"/>
      <c r="BS16" s="627" t="s">
        <v>180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245</v>
      </c>
      <c r="DA16" s="626"/>
      <c r="DB16" s="626"/>
      <c r="DC16" s="626"/>
      <c r="DD16" s="632" t="s">
        <v>242</v>
      </c>
      <c r="DE16" s="624"/>
      <c r="DF16" s="624"/>
      <c r="DG16" s="624"/>
      <c r="DH16" s="624"/>
      <c r="DI16" s="624"/>
      <c r="DJ16" s="624"/>
      <c r="DK16" s="624"/>
      <c r="DL16" s="624"/>
      <c r="DM16" s="624"/>
      <c r="DN16" s="624"/>
      <c r="DO16" s="624"/>
      <c r="DP16" s="625"/>
      <c r="DQ16" s="632" t="s">
        <v>180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73695</v>
      </c>
      <c r="S17" s="624"/>
      <c r="T17" s="624"/>
      <c r="U17" s="624"/>
      <c r="V17" s="624"/>
      <c r="W17" s="624"/>
      <c r="X17" s="624"/>
      <c r="Y17" s="625"/>
      <c r="Z17" s="626">
        <v>0.5</v>
      </c>
      <c r="AA17" s="626"/>
      <c r="AB17" s="626"/>
      <c r="AC17" s="626"/>
      <c r="AD17" s="627">
        <v>73695</v>
      </c>
      <c r="AE17" s="627"/>
      <c r="AF17" s="627"/>
      <c r="AG17" s="627"/>
      <c r="AH17" s="627"/>
      <c r="AI17" s="627"/>
      <c r="AJ17" s="627"/>
      <c r="AK17" s="627"/>
      <c r="AL17" s="628">
        <v>0.8</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242</v>
      </c>
      <c r="BP17" s="626"/>
      <c r="BQ17" s="626"/>
      <c r="BR17" s="626"/>
      <c r="BS17" s="627" t="s">
        <v>245</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1216845</v>
      </c>
      <c r="CS17" s="624"/>
      <c r="CT17" s="624"/>
      <c r="CU17" s="624"/>
      <c r="CV17" s="624"/>
      <c r="CW17" s="624"/>
      <c r="CX17" s="624"/>
      <c r="CY17" s="625"/>
      <c r="CZ17" s="626">
        <v>9</v>
      </c>
      <c r="DA17" s="626"/>
      <c r="DB17" s="626"/>
      <c r="DC17" s="626"/>
      <c r="DD17" s="632" t="s">
        <v>180</v>
      </c>
      <c r="DE17" s="624"/>
      <c r="DF17" s="624"/>
      <c r="DG17" s="624"/>
      <c r="DH17" s="624"/>
      <c r="DI17" s="624"/>
      <c r="DJ17" s="624"/>
      <c r="DK17" s="624"/>
      <c r="DL17" s="624"/>
      <c r="DM17" s="624"/>
      <c r="DN17" s="624"/>
      <c r="DO17" s="624"/>
      <c r="DP17" s="625"/>
      <c r="DQ17" s="632">
        <v>1216845</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61213</v>
      </c>
      <c r="S18" s="624"/>
      <c r="T18" s="624"/>
      <c r="U18" s="624"/>
      <c r="V18" s="624"/>
      <c r="W18" s="624"/>
      <c r="X18" s="624"/>
      <c r="Y18" s="625"/>
      <c r="Z18" s="626">
        <v>0.4</v>
      </c>
      <c r="AA18" s="626"/>
      <c r="AB18" s="626"/>
      <c r="AC18" s="626"/>
      <c r="AD18" s="627">
        <v>61213</v>
      </c>
      <c r="AE18" s="627"/>
      <c r="AF18" s="627"/>
      <c r="AG18" s="627"/>
      <c r="AH18" s="627"/>
      <c r="AI18" s="627"/>
      <c r="AJ18" s="627"/>
      <c r="AK18" s="627"/>
      <c r="AL18" s="628">
        <v>0.7</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245</v>
      </c>
      <c r="BP18" s="626"/>
      <c r="BQ18" s="626"/>
      <c r="BR18" s="626"/>
      <c r="BS18" s="627" t="s">
        <v>245</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180</v>
      </c>
      <c r="CS18" s="624"/>
      <c r="CT18" s="624"/>
      <c r="CU18" s="624"/>
      <c r="CV18" s="624"/>
      <c r="CW18" s="624"/>
      <c r="CX18" s="624"/>
      <c r="CY18" s="625"/>
      <c r="CZ18" s="626" t="s">
        <v>245</v>
      </c>
      <c r="DA18" s="626"/>
      <c r="DB18" s="626"/>
      <c r="DC18" s="626"/>
      <c r="DD18" s="632" t="s">
        <v>245</v>
      </c>
      <c r="DE18" s="624"/>
      <c r="DF18" s="624"/>
      <c r="DG18" s="624"/>
      <c r="DH18" s="624"/>
      <c r="DI18" s="624"/>
      <c r="DJ18" s="624"/>
      <c r="DK18" s="624"/>
      <c r="DL18" s="624"/>
      <c r="DM18" s="624"/>
      <c r="DN18" s="624"/>
      <c r="DO18" s="624"/>
      <c r="DP18" s="625"/>
      <c r="DQ18" s="632" t="s">
        <v>180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59959</v>
      </c>
      <c r="S19" s="624"/>
      <c r="T19" s="624"/>
      <c r="U19" s="624"/>
      <c r="V19" s="624"/>
      <c r="W19" s="624"/>
      <c r="X19" s="624"/>
      <c r="Y19" s="625"/>
      <c r="Z19" s="626">
        <v>0.4</v>
      </c>
      <c r="AA19" s="626"/>
      <c r="AB19" s="626"/>
      <c r="AC19" s="626"/>
      <c r="AD19" s="627">
        <v>59959</v>
      </c>
      <c r="AE19" s="627"/>
      <c r="AF19" s="627"/>
      <c r="AG19" s="627"/>
      <c r="AH19" s="627"/>
      <c r="AI19" s="627"/>
      <c r="AJ19" s="627"/>
      <c r="AK19" s="627"/>
      <c r="AL19" s="628">
        <v>0.7</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180</v>
      </c>
      <c r="BH19" s="624"/>
      <c r="BI19" s="624"/>
      <c r="BJ19" s="624"/>
      <c r="BK19" s="624"/>
      <c r="BL19" s="624"/>
      <c r="BM19" s="624"/>
      <c r="BN19" s="625"/>
      <c r="BO19" s="626" t="s">
        <v>242</v>
      </c>
      <c r="BP19" s="626"/>
      <c r="BQ19" s="626"/>
      <c r="BR19" s="626"/>
      <c r="BS19" s="627" t="s">
        <v>242</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245</v>
      </c>
      <c r="DA19" s="626"/>
      <c r="DB19" s="626"/>
      <c r="DC19" s="626"/>
      <c r="DD19" s="632" t="s">
        <v>245</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1254</v>
      </c>
      <c r="S20" s="624"/>
      <c r="T20" s="624"/>
      <c r="U20" s="624"/>
      <c r="V20" s="624"/>
      <c r="W20" s="624"/>
      <c r="X20" s="624"/>
      <c r="Y20" s="625"/>
      <c r="Z20" s="626">
        <v>0</v>
      </c>
      <c r="AA20" s="626"/>
      <c r="AB20" s="626"/>
      <c r="AC20" s="626"/>
      <c r="AD20" s="627">
        <v>1254</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242</v>
      </c>
      <c r="BH20" s="624"/>
      <c r="BI20" s="624"/>
      <c r="BJ20" s="624"/>
      <c r="BK20" s="624"/>
      <c r="BL20" s="624"/>
      <c r="BM20" s="624"/>
      <c r="BN20" s="625"/>
      <c r="BO20" s="626" t="s">
        <v>180</v>
      </c>
      <c r="BP20" s="626"/>
      <c r="BQ20" s="626"/>
      <c r="BR20" s="626"/>
      <c r="BS20" s="627" t="s">
        <v>180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13545663</v>
      </c>
      <c r="CS20" s="624"/>
      <c r="CT20" s="624"/>
      <c r="CU20" s="624"/>
      <c r="CV20" s="624"/>
      <c r="CW20" s="624"/>
      <c r="CX20" s="624"/>
      <c r="CY20" s="625"/>
      <c r="CZ20" s="626">
        <v>100</v>
      </c>
      <c r="DA20" s="626"/>
      <c r="DB20" s="626"/>
      <c r="DC20" s="626"/>
      <c r="DD20" s="632">
        <v>677711</v>
      </c>
      <c r="DE20" s="624"/>
      <c r="DF20" s="624"/>
      <c r="DG20" s="624"/>
      <c r="DH20" s="624"/>
      <c r="DI20" s="624"/>
      <c r="DJ20" s="624"/>
      <c r="DK20" s="624"/>
      <c r="DL20" s="624"/>
      <c r="DM20" s="624"/>
      <c r="DN20" s="624"/>
      <c r="DO20" s="624"/>
      <c r="DP20" s="625"/>
      <c r="DQ20" s="632">
        <v>9623066</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1442649</v>
      </c>
      <c r="S21" s="624"/>
      <c r="T21" s="624"/>
      <c r="U21" s="624"/>
      <c r="V21" s="624"/>
      <c r="W21" s="624"/>
      <c r="X21" s="624"/>
      <c r="Y21" s="625"/>
      <c r="Z21" s="626">
        <v>10.1</v>
      </c>
      <c r="AA21" s="626"/>
      <c r="AB21" s="626"/>
      <c r="AC21" s="626"/>
      <c r="AD21" s="627">
        <v>1331329</v>
      </c>
      <c r="AE21" s="627"/>
      <c r="AF21" s="627"/>
      <c r="AG21" s="627"/>
      <c r="AH21" s="627"/>
      <c r="AI21" s="627"/>
      <c r="AJ21" s="627"/>
      <c r="AK21" s="627"/>
      <c r="AL21" s="628">
        <v>15.2</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180</v>
      </c>
      <c r="BH21" s="624"/>
      <c r="BI21" s="624"/>
      <c r="BJ21" s="624"/>
      <c r="BK21" s="624"/>
      <c r="BL21" s="624"/>
      <c r="BM21" s="624"/>
      <c r="BN21" s="625"/>
      <c r="BO21" s="626" t="s">
        <v>180</v>
      </c>
      <c r="BP21" s="626"/>
      <c r="BQ21" s="626"/>
      <c r="BR21" s="626"/>
      <c r="BS21" s="627" t="s">
        <v>180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1331329</v>
      </c>
      <c r="S22" s="624"/>
      <c r="T22" s="624"/>
      <c r="U22" s="624"/>
      <c r="V22" s="624"/>
      <c r="W22" s="624"/>
      <c r="X22" s="624"/>
      <c r="Y22" s="625"/>
      <c r="Z22" s="626">
        <v>9.4</v>
      </c>
      <c r="AA22" s="626"/>
      <c r="AB22" s="626"/>
      <c r="AC22" s="626"/>
      <c r="AD22" s="627">
        <v>1331329</v>
      </c>
      <c r="AE22" s="627"/>
      <c r="AF22" s="627"/>
      <c r="AG22" s="627"/>
      <c r="AH22" s="627"/>
      <c r="AI22" s="627"/>
      <c r="AJ22" s="627"/>
      <c r="AK22" s="627"/>
      <c r="AL22" s="628">
        <v>15.2</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180</v>
      </c>
      <c r="BP22" s="626"/>
      <c r="BQ22" s="626"/>
      <c r="BR22" s="626"/>
      <c r="BS22" s="627" t="s">
        <v>242</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111320</v>
      </c>
      <c r="S23" s="624"/>
      <c r="T23" s="624"/>
      <c r="U23" s="624"/>
      <c r="V23" s="624"/>
      <c r="W23" s="624"/>
      <c r="X23" s="624"/>
      <c r="Y23" s="625"/>
      <c r="Z23" s="626">
        <v>0.8</v>
      </c>
      <c r="AA23" s="626"/>
      <c r="AB23" s="626"/>
      <c r="AC23" s="626"/>
      <c r="AD23" s="627" t="s">
        <v>180</v>
      </c>
      <c r="AE23" s="627"/>
      <c r="AF23" s="627"/>
      <c r="AG23" s="627"/>
      <c r="AH23" s="627"/>
      <c r="AI23" s="627"/>
      <c r="AJ23" s="627"/>
      <c r="AK23" s="627"/>
      <c r="AL23" s="628" t="s">
        <v>242</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180</v>
      </c>
      <c r="BH23" s="624"/>
      <c r="BI23" s="624"/>
      <c r="BJ23" s="624"/>
      <c r="BK23" s="624"/>
      <c r="BL23" s="624"/>
      <c r="BM23" s="624"/>
      <c r="BN23" s="625"/>
      <c r="BO23" s="626" t="s">
        <v>180</v>
      </c>
      <c r="BP23" s="626"/>
      <c r="BQ23" s="626"/>
      <c r="BR23" s="626"/>
      <c r="BS23" s="627" t="s">
        <v>242</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2" t="s">
        <v>288</v>
      </c>
      <c r="DM23" s="653"/>
      <c r="DN23" s="653"/>
      <c r="DO23" s="653"/>
      <c r="DP23" s="653"/>
      <c r="DQ23" s="653"/>
      <c r="DR23" s="653"/>
      <c r="DS23" s="653"/>
      <c r="DT23" s="653"/>
      <c r="DU23" s="653"/>
      <c r="DV23" s="654"/>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242</v>
      </c>
      <c r="S24" s="624"/>
      <c r="T24" s="624"/>
      <c r="U24" s="624"/>
      <c r="V24" s="624"/>
      <c r="W24" s="624"/>
      <c r="X24" s="624"/>
      <c r="Y24" s="625"/>
      <c r="Z24" s="626" t="s">
        <v>245</v>
      </c>
      <c r="AA24" s="626"/>
      <c r="AB24" s="626"/>
      <c r="AC24" s="626"/>
      <c r="AD24" s="627" t="s">
        <v>242</v>
      </c>
      <c r="AE24" s="627"/>
      <c r="AF24" s="627"/>
      <c r="AG24" s="627"/>
      <c r="AH24" s="627"/>
      <c r="AI24" s="627"/>
      <c r="AJ24" s="627"/>
      <c r="AK24" s="627"/>
      <c r="AL24" s="628" t="s">
        <v>242</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245</v>
      </c>
      <c r="BP24" s="626"/>
      <c r="BQ24" s="626"/>
      <c r="BR24" s="626"/>
      <c r="BS24" s="627" t="s">
        <v>242</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7550675</v>
      </c>
      <c r="CS24" s="613"/>
      <c r="CT24" s="613"/>
      <c r="CU24" s="613"/>
      <c r="CV24" s="613"/>
      <c r="CW24" s="613"/>
      <c r="CX24" s="613"/>
      <c r="CY24" s="614"/>
      <c r="CZ24" s="617">
        <v>55.7</v>
      </c>
      <c r="DA24" s="618"/>
      <c r="DB24" s="618"/>
      <c r="DC24" s="634"/>
      <c r="DD24" s="655">
        <v>4858555</v>
      </c>
      <c r="DE24" s="613"/>
      <c r="DF24" s="613"/>
      <c r="DG24" s="613"/>
      <c r="DH24" s="613"/>
      <c r="DI24" s="613"/>
      <c r="DJ24" s="613"/>
      <c r="DK24" s="614"/>
      <c r="DL24" s="655">
        <v>4850943</v>
      </c>
      <c r="DM24" s="613"/>
      <c r="DN24" s="613"/>
      <c r="DO24" s="613"/>
      <c r="DP24" s="613"/>
      <c r="DQ24" s="613"/>
      <c r="DR24" s="613"/>
      <c r="DS24" s="613"/>
      <c r="DT24" s="613"/>
      <c r="DU24" s="613"/>
      <c r="DV24" s="614"/>
      <c r="DW24" s="617">
        <v>54.1</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8797810</v>
      </c>
      <c r="S25" s="624"/>
      <c r="T25" s="624"/>
      <c r="U25" s="624"/>
      <c r="V25" s="624"/>
      <c r="W25" s="624"/>
      <c r="X25" s="624"/>
      <c r="Y25" s="625"/>
      <c r="Z25" s="626">
        <v>61.8</v>
      </c>
      <c r="AA25" s="626"/>
      <c r="AB25" s="626"/>
      <c r="AC25" s="626"/>
      <c r="AD25" s="627">
        <v>8686490</v>
      </c>
      <c r="AE25" s="627"/>
      <c r="AF25" s="627"/>
      <c r="AG25" s="627"/>
      <c r="AH25" s="627"/>
      <c r="AI25" s="627"/>
      <c r="AJ25" s="627"/>
      <c r="AK25" s="627"/>
      <c r="AL25" s="628">
        <v>99.2</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180</v>
      </c>
      <c r="BH25" s="624"/>
      <c r="BI25" s="624"/>
      <c r="BJ25" s="624"/>
      <c r="BK25" s="624"/>
      <c r="BL25" s="624"/>
      <c r="BM25" s="624"/>
      <c r="BN25" s="625"/>
      <c r="BO25" s="626" t="s">
        <v>245</v>
      </c>
      <c r="BP25" s="626"/>
      <c r="BQ25" s="626"/>
      <c r="BR25" s="626"/>
      <c r="BS25" s="627" t="s">
        <v>180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2890910</v>
      </c>
      <c r="CS25" s="644"/>
      <c r="CT25" s="644"/>
      <c r="CU25" s="644"/>
      <c r="CV25" s="644"/>
      <c r="CW25" s="644"/>
      <c r="CX25" s="644"/>
      <c r="CY25" s="645"/>
      <c r="CZ25" s="628">
        <v>21.3</v>
      </c>
      <c r="DA25" s="656"/>
      <c r="DB25" s="656"/>
      <c r="DC25" s="658"/>
      <c r="DD25" s="632">
        <v>2525244</v>
      </c>
      <c r="DE25" s="644"/>
      <c r="DF25" s="644"/>
      <c r="DG25" s="644"/>
      <c r="DH25" s="644"/>
      <c r="DI25" s="644"/>
      <c r="DJ25" s="644"/>
      <c r="DK25" s="645"/>
      <c r="DL25" s="632">
        <v>2517662</v>
      </c>
      <c r="DM25" s="644"/>
      <c r="DN25" s="644"/>
      <c r="DO25" s="644"/>
      <c r="DP25" s="644"/>
      <c r="DQ25" s="644"/>
      <c r="DR25" s="644"/>
      <c r="DS25" s="644"/>
      <c r="DT25" s="644"/>
      <c r="DU25" s="644"/>
      <c r="DV25" s="645"/>
      <c r="DW25" s="628">
        <v>28.1</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5301</v>
      </c>
      <c r="S26" s="624"/>
      <c r="T26" s="624"/>
      <c r="U26" s="624"/>
      <c r="V26" s="624"/>
      <c r="W26" s="624"/>
      <c r="X26" s="624"/>
      <c r="Y26" s="625"/>
      <c r="Z26" s="626">
        <v>0</v>
      </c>
      <c r="AA26" s="626"/>
      <c r="AB26" s="626"/>
      <c r="AC26" s="626"/>
      <c r="AD26" s="627">
        <v>5301</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245</v>
      </c>
      <c r="BP26" s="626"/>
      <c r="BQ26" s="626"/>
      <c r="BR26" s="626"/>
      <c r="BS26" s="627" t="s">
        <v>180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1873061</v>
      </c>
      <c r="CS26" s="624"/>
      <c r="CT26" s="624"/>
      <c r="CU26" s="624"/>
      <c r="CV26" s="624"/>
      <c r="CW26" s="624"/>
      <c r="CX26" s="624"/>
      <c r="CY26" s="625"/>
      <c r="CZ26" s="628">
        <v>13.8</v>
      </c>
      <c r="DA26" s="656"/>
      <c r="DB26" s="656"/>
      <c r="DC26" s="658"/>
      <c r="DD26" s="632">
        <v>1654135</v>
      </c>
      <c r="DE26" s="624"/>
      <c r="DF26" s="624"/>
      <c r="DG26" s="624"/>
      <c r="DH26" s="624"/>
      <c r="DI26" s="624"/>
      <c r="DJ26" s="624"/>
      <c r="DK26" s="625"/>
      <c r="DL26" s="632" t="s">
        <v>180</v>
      </c>
      <c r="DM26" s="624"/>
      <c r="DN26" s="624"/>
      <c r="DO26" s="624"/>
      <c r="DP26" s="624"/>
      <c r="DQ26" s="624"/>
      <c r="DR26" s="624"/>
      <c r="DS26" s="624"/>
      <c r="DT26" s="624"/>
      <c r="DU26" s="624"/>
      <c r="DV26" s="625"/>
      <c r="DW26" s="628" t="s">
        <v>242</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64882</v>
      </c>
      <c r="S27" s="624"/>
      <c r="T27" s="624"/>
      <c r="U27" s="624"/>
      <c r="V27" s="624"/>
      <c r="W27" s="624"/>
      <c r="X27" s="624"/>
      <c r="Y27" s="625"/>
      <c r="Z27" s="626">
        <v>0.5</v>
      </c>
      <c r="AA27" s="626"/>
      <c r="AB27" s="626"/>
      <c r="AC27" s="626"/>
      <c r="AD27" s="627" t="s">
        <v>242</v>
      </c>
      <c r="AE27" s="627"/>
      <c r="AF27" s="627"/>
      <c r="AG27" s="627"/>
      <c r="AH27" s="627"/>
      <c r="AI27" s="627"/>
      <c r="AJ27" s="627"/>
      <c r="AK27" s="627"/>
      <c r="AL27" s="628" t="s">
        <v>180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5979016</v>
      </c>
      <c r="BH27" s="624"/>
      <c r="BI27" s="624"/>
      <c r="BJ27" s="624"/>
      <c r="BK27" s="624"/>
      <c r="BL27" s="624"/>
      <c r="BM27" s="624"/>
      <c r="BN27" s="625"/>
      <c r="BO27" s="626">
        <v>100</v>
      </c>
      <c r="BP27" s="626"/>
      <c r="BQ27" s="626"/>
      <c r="BR27" s="626"/>
      <c r="BS27" s="627">
        <v>73336</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3442920</v>
      </c>
      <c r="CS27" s="644"/>
      <c r="CT27" s="644"/>
      <c r="CU27" s="644"/>
      <c r="CV27" s="644"/>
      <c r="CW27" s="644"/>
      <c r="CX27" s="644"/>
      <c r="CY27" s="645"/>
      <c r="CZ27" s="628">
        <v>25.4</v>
      </c>
      <c r="DA27" s="656"/>
      <c r="DB27" s="656"/>
      <c r="DC27" s="658"/>
      <c r="DD27" s="632">
        <v>1116466</v>
      </c>
      <c r="DE27" s="644"/>
      <c r="DF27" s="644"/>
      <c r="DG27" s="644"/>
      <c r="DH27" s="644"/>
      <c r="DI27" s="644"/>
      <c r="DJ27" s="644"/>
      <c r="DK27" s="645"/>
      <c r="DL27" s="632">
        <v>1116436</v>
      </c>
      <c r="DM27" s="644"/>
      <c r="DN27" s="644"/>
      <c r="DO27" s="644"/>
      <c r="DP27" s="644"/>
      <c r="DQ27" s="644"/>
      <c r="DR27" s="644"/>
      <c r="DS27" s="644"/>
      <c r="DT27" s="644"/>
      <c r="DU27" s="644"/>
      <c r="DV27" s="645"/>
      <c r="DW27" s="628">
        <v>12.5</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173801</v>
      </c>
      <c r="S28" s="624"/>
      <c r="T28" s="624"/>
      <c r="U28" s="624"/>
      <c r="V28" s="624"/>
      <c r="W28" s="624"/>
      <c r="X28" s="624"/>
      <c r="Y28" s="625"/>
      <c r="Z28" s="626">
        <v>1.2</v>
      </c>
      <c r="AA28" s="626"/>
      <c r="AB28" s="626"/>
      <c r="AC28" s="626"/>
      <c r="AD28" s="627">
        <v>37034</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1216845</v>
      </c>
      <c r="CS28" s="624"/>
      <c r="CT28" s="624"/>
      <c r="CU28" s="624"/>
      <c r="CV28" s="624"/>
      <c r="CW28" s="624"/>
      <c r="CX28" s="624"/>
      <c r="CY28" s="625"/>
      <c r="CZ28" s="628">
        <v>9</v>
      </c>
      <c r="DA28" s="656"/>
      <c r="DB28" s="656"/>
      <c r="DC28" s="658"/>
      <c r="DD28" s="632">
        <v>1216845</v>
      </c>
      <c r="DE28" s="624"/>
      <c r="DF28" s="624"/>
      <c r="DG28" s="624"/>
      <c r="DH28" s="624"/>
      <c r="DI28" s="624"/>
      <c r="DJ28" s="624"/>
      <c r="DK28" s="625"/>
      <c r="DL28" s="632">
        <v>1216845</v>
      </c>
      <c r="DM28" s="624"/>
      <c r="DN28" s="624"/>
      <c r="DO28" s="624"/>
      <c r="DP28" s="624"/>
      <c r="DQ28" s="624"/>
      <c r="DR28" s="624"/>
      <c r="DS28" s="624"/>
      <c r="DT28" s="624"/>
      <c r="DU28" s="624"/>
      <c r="DV28" s="625"/>
      <c r="DW28" s="628">
        <v>13.6</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86522</v>
      </c>
      <c r="S29" s="624"/>
      <c r="T29" s="624"/>
      <c r="U29" s="624"/>
      <c r="V29" s="624"/>
      <c r="W29" s="624"/>
      <c r="X29" s="624"/>
      <c r="Y29" s="625"/>
      <c r="Z29" s="626">
        <v>0.6</v>
      </c>
      <c r="AA29" s="626"/>
      <c r="AB29" s="626"/>
      <c r="AC29" s="626"/>
      <c r="AD29" s="627" t="s">
        <v>180</v>
      </c>
      <c r="AE29" s="627"/>
      <c r="AF29" s="627"/>
      <c r="AG29" s="627"/>
      <c r="AH29" s="627"/>
      <c r="AI29" s="627"/>
      <c r="AJ29" s="627"/>
      <c r="AK29" s="627"/>
      <c r="AL29" s="628" t="s">
        <v>245</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1216845</v>
      </c>
      <c r="CS29" s="644"/>
      <c r="CT29" s="644"/>
      <c r="CU29" s="644"/>
      <c r="CV29" s="644"/>
      <c r="CW29" s="644"/>
      <c r="CX29" s="644"/>
      <c r="CY29" s="645"/>
      <c r="CZ29" s="628">
        <v>9</v>
      </c>
      <c r="DA29" s="656"/>
      <c r="DB29" s="656"/>
      <c r="DC29" s="658"/>
      <c r="DD29" s="632">
        <v>1216845</v>
      </c>
      <c r="DE29" s="644"/>
      <c r="DF29" s="644"/>
      <c r="DG29" s="644"/>
      <c r="DH29" s="644"/>
      <c r="DI29" s="644"/>
      <c r="DJ29" s="644"/>
      <c r="DK29" s="645"/>
      <c r="DL29" s="632">
        <v>1216845</v>
      </c>
      <c r="DM29" s="644"/>
      <c r="DN29" s="644"/>
      <c r="DO29" s="644"/>
      <c r="DP29" s="644"/>
      <c r="DQ29" s="644"/>
      <c r="DR29" s="644"/>
      <c r="DS29" s="644"/>
      <c r="DT29" s="644"/>
      <c r="DU29" s="644"/>
      <c r="DV29" s="645"/>
      <c r="DW29" s="628">
        <v>13.6</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2604901</v>
      </c>
      <c r="S30" s="624"/>
      <c r="T30" s="624"/>
      <c r="U30" s="624"/>
      <c r="V30" s="624"/>
      <c r="W30" s="624"/>
      <c r="X30" s="624"/>
      <c r="Y30" s="625"/>
      <c r="Z30" s="626">
        <v>18.3</v>
      </c>
      <c r="AA30" s="626"/>
      <c r="AB30" s="626"/>
      <c r="AC30" s="626"/>
      <c r="AD30" s="627" t="s">
        <v>180</v>
      </c>
      <c r="AE30" s="627"/>
      <c r="AF30" s="627"/>
      <c r="AG30" s="627"/>
      <c r="AH30" s="627"/>
      <c r="AI30" s="627"/>
      <c r="AJ30" s="627"/>
      <c r="AK30" s="627"/>
      <c r="AL30" s="628" t="s">
        <v>242</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1176857</v>
      </c>
      <c r="CS30" s="624"/>
      <c r="CT30" s="624"/>
      <c r="CU30" s="624"/>
      <c r="CV30" s="624"/>
      <c r="CW30" s="624"/>
      <c r="CX30" s="624"/>
      <c r="CY30" s="625"/>
      <c r="CZ30" s="628">
        <v>8.6999999999999993</v>
      </c>
      <c r="DA30" s="656"/>
      <c r="DB30" s="656"/>
      <c r="DC30" s="658"/>
      <c r="DD30" s="632">
        <v>1176857</v>
      </c>
      <c r="DE30" s="624"/>
      <c r="DF30" s="624"/>
      <c r="DG30" s="624"/>
      <c r="DH30" s="624"/>
      <c r="DI30" s="624"/>
      <c r="DJ30" s="624"/>
      <c r="DK30" s="625"/>
      <c r="DL30" s="632">
        <v>1176857</v>
      </c>
      <c r="DM30" s="624"/>
      <c r="DN30" s="624"/>
      <c r="DO30" s="624"/>
      <c r="DP30" s="624"/>
      <c r="DQ30" s="624"/>
      <c r="DR30" s="624"/>
      <c r="DS30" s="624"/>
      <c r="DT30" s="624"/>
      <c r="DU30" s="624"/>
      <c r="DV30" s="625"/>
      <c r="DW30" s="628">
        <v>13.1</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242</v>
      </c>
      <c r="AA31" s="626"/>
      <c r="AB31" s="626"/>
      <c r="AC31" s="626"/>
      <c r="AD31" s="627" t="s">
        <v>180</v>
      </c>
      <c r="AE31" s="627"/>
      <c r="AF31" s="627"/>
      <c r="AG31" s="627"/>
      <c r="AH31" s="627"/>
      <c r="AI31" s="627"/>
      <c r="AJ31" s="627"/>
      <c r="AK31" s="627"/>
      <c r="AL31" s="628" t="s">
        <v>242</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99.3</v>
      </c>
      <c r="BH31" s="667"/>
      <c r="BI31" s="667"/>
      <c r="BJ31" s="667"/>
      <c r="BK31" s="667"/>
      <c r="BL31" s="667"/>
      <c r="BM31" s="618">
        <v>98.5</v>
      </c>
      <c r="BN31" s="667"/>
      <c r="BO31" s="667"/>
      <c r="BP31" s="667"/>
      <c r="BQ31" s="668"/>
      <c r="BR31" s="670">
        <v>99.4</v>
      </c>
      <c r="BS31" s="667"/>
      <c r="BT31" s="667"/>
      <c r="BU31" s="667"/>
      <c r="BV31" s="667"/>
      <c r="BW31" s="667"/>
      <c r="BX31" s="618">
        <v>98.7</v>
      </c>
      <c r="BY31" s="667"/>
      <c r="BZ31" s="667"/>
      <c r="CA31" s="667"/>
      <c r="CB31" s="668"/>
      <c r="CD31" s="663"/>
      <c r="CE31" s="664"/>
      <c r="CF31" s="620" t="s">
        <v>314</v>
      </c>
      <c r="CG31" s="621"/>
      <c r="CH31" s="621"/>
      <c r="CI31" s="621"/>
      <c r="CJ31" s="621"/>
      <c r="CK31" s="621"/>
      <c r="CL31" s="621"/>
      <c r="CM31" s="621"/>
      <c r="CN31" s="621"/>
      <c r="CO31" s="621"/>
      <c r="CP31" s="621"/>
      <c r="CQ31" s="622"/>
      <c r="CR31" s="623">
        <v>39988</v>
      </c>
      <c r="CS31" s="644"/>
      <c r="CT31" s="644"/>
      <c r="CU31" s="644"/>
      <c r="CV31" s="644"/>
      <c r="CW31" s="644"/>
      <c r="CX31" s="644"/>
      <c r="CY31" s="645"/>
      <c r="CZ31" s="628">
        <v>0.3</v>
      </c>
      <c r="DA31" s="656"/>
      <c r="DB31" s="656"/>
      <c r="DC31" s="658"/>
      <c r="DD31" s="632">
        <v>39988</v>
      </c>
      <c r="DE31" s="644"/>
      <c r="DF31" s="644"/>
      <c r="DG31" s="644"/>
      <c r="DH31" s="644"/>
      <c r="DI31" s="644"/>
      <c r="DJ31" s="644"/>
      <c r="DK31" s="645"/>
      <c r="DL31" s="632">
        <v>39988</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1050845</v>
      </c>
      <c r="S32" s="624"/>
      <c r="T32" s="624"/>
      <c r="U32" s="624"/>
      <c r="V32" s="624"/>
      <c r="W32" s="624"/>
      <c r="X32" s="624"/>
      <c r="Y32" s="625"/>
      <c r="Z32" s="626">
        <v>7.4</v>
      </c>
      <c r="AA32" s="626"/>
      <c r="AB32" s="626"/>
      <c r="AC32" s="626"/>
      <c r="AD32" s="627" t="s">
        <v>242</v>
      </c>
      <c r="AE32" s="627"/>
      <c r="AF32" s="627"/>
      <c r="AG32" s="627"/>
      <c r="AH32" s="627"/>
      <c r="AI32" s="627"/>
      <c r="AJ32" s="627"/>
      <c r="AK32" s="627"/>
      <c r="AL32" s="628" t="s">
        <v>180</v>
      </c>
      <c r="AM32" s="629"/>
      <c r="AN32" s="629"/>
      <c r="AO32" s="630"/>
      <c r="AP32" s="673"/>
      <c r="AQ32" s="674"/>
      <c r="AR32" s="674"/>
      <c r="AS32" s="674"/>
      <c r="AT32" s="678"/>
      <c r="AU32" s="214" t="s">
        <v>316</v>
      </c>
      <c r="AX32" s="620" t="s">
        <v>317</v>
      </c>
      <c r="AY32" s="621"/>
      <c r="AZ32" s="621"/>
      <c r="BA32" s="621"/>
      <c r="BB32" s="621"/>
      <c r="BC32" s="621"/>
      <c r="BD32" s="621"/>
      <c r="BE32" s="621"/>
      <c r="BF32" s="622"/>
      <c r="BG32" s="680">
        <v>99.1</v>
      </c>
      <c r="BH32" s="644"/>
      <c r="BI32" s="644"/>
      <c r="BJ32" s="644"/>
      <c r="BK32" s="644"/>
      <c r="BL32" s="644"/>
      <c r="BM32" s="629">
        <v>97.9</v>
      </c>
      <c r="BN32" s="644"/>
      <c r="BO32" s="644"/>
      <c r="BP32" s="644"/>
      <c r="BQ32" s="669"/>
      <c r="BR32" s="680">
        <v>99</v>
      </c>
      <c r="BS32" s="644"/>
      <c r="BT32" s="644"/>
      <c r="BU32" s="644"/>
      <c r="BV32" s="644"/>
      <c r="BW32" s="644"/>
      <c r="BX32" s="629">
        <v>98</v>
      </c>
      <c r="BY32" s="644"/>
      <c r="BZ32" s="644"/>
      <c r="CA32" s="644"/>
      <c r="CB32" s="669"/>
      <c r="CD32" s="665"/>
      <c r="CE32" s="666"/>
      <c r="CF32" s="620" t="s">
        <v>318</v>
      </c>
      <c r="CG32" s="621"/>
      <c r="CH32" s="621"/>
      <c r="CI32" s="621"/>
      <c r="CJ32" s="621"/>
      <c r="CK32" s="621"/>
      <c r="CL32" s="621"/>
      <c r="CM32" s="621"/>
      <c r="CN32" s="621"/>
      <c r="CO32" s="621"/>
      <c r="CP32" s="621"/>
      <c r="CQ32" s="622"/>
      <c r="CR32" s="623" t="s">
        <v>245</v>
      </c>
      <c r="CS32" s="624"/>
      <c r="CT32" s="624"/>
      <c r="CU32" s="624"/>
      <c r="CV32" s="624"/>
      <c r="CW32" s="624"/>
      <c r="CX32" s="624"/>
      <c r="CY32" s="625"/>
      <c r="CZ32" s="628" t="s">
        <v>180</v>
      </c>
      <c r="DA32" s="656"/>
      <c r="DB32" s="656"/>
      <c r="DC32" s="658"/>
      <c r="DD32" s="632" t="s">
        <v>180</v>
      </c>
      <c r="DE32" s="624"/>
      <c r="DF32" s="624"/>
      <c r="DG32" s="624"/>
      <c r="DH32" s="624"/>
      <c r="DI32" s="624"/>
      <c r="DJ32" s="624"/>
      <c r="DK32" s="625"/>
      <c r="DL32" s="632" t="s">
        <v>242</v>
      </c>
      <c r="DM32" s="624"/>
      <c r="DN32" s="624"/>
      <c r="DO32" s="624"/>
      <c r="DP32" s="624"/>
      <c r="DQ32" s="624"/>
      <c r="DR32" s="624"/>
      <c r="DS32" s="624"/>
      <c r="DT32" s="624"/>
      <c r="DU32" s="624"/>
      <c r="DV32" s="625"/>
      <c r="DW32" s="628" t="s">
        <v>245</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24090</v>
      </c>
      <c r="S33" s="624"/>
      <c r="T33" s="624"/>
      <c r="U33" s="624"/>
      <c r="V33" s="624"/>
      <c r="W33" s="624"/>
      <c r="X33" s="624"/>
      <c r="Y33" s="625"/>
      <c r="Z33" s="626">
        <v>0.2</v>
      </c>
      <c r="AA33" s="626"/>
      <c r="AB33" s="626"/>
      <c r="AC33" s="626"/>
      <c r="AD33" s="627">
        <v>13014</v>
      </c>
      <c r="AE33" s="627"/>
      <c r="AF33" s="627"/>
      <c r="AG33" s="627"/>
      <c r="AH33" s="627"/>
      <c r="AI33" s="627"/>
      <c r="AJ33" s="627"/>
      <c r="AK33" s="627"/>
      <c r="AL33" s="628">
        <v>0.1</v>
      </c>
      <c r="AM33" s="629"/>
      <c r="AN33" s="629"/>
      <c r="AO33" s="630"/>
      <c r="AP33" s="675"/>
      <c r="AQ33" s="676"/>
      <c r="AR33" s="676"/>
      <c r="AS33" s="676"/>
      <c r="AT33" s="679"/>
      <c r="AU33" s="219"/>
      <c r="AV33" s="219"/>
      <c r="AW33" s="219"/>
      <c r="AX33" s="646" t="s">
        <v>320</v>
      </c>
      <c r="AY33" s="647"/>
      <c r="AZ33" s="647"/>
      <c r="BA33" s="647"/>
      <c r="BB33" s="647"/>
      <c r="BC33" s="647"/>
      <c r="BD33" s="647"/>
      <c r="BE33" s="647"/>
      <c r="BF33" s="648"/>
      <c r="BG33" s="681">
        <v>99.5</v>
      </c>
      <c r="BH33" s="682"/>
      <c r="BI33" s="682"/>
      <c r="BJ33" s="682"/>
      <c r="BK33" s="682"/>
      <c r="BL33" s="682"/>
      <c r="BM33" s="683">
        <v>99.1</v>
      </c>
      <c r="BN33" s="682"/>
      <c r="BO33" s="682"/>
      <c r="BP33" s="682"/>
      <c r="BQ33" s="684"/>
      <c r="BR33" s="681">
        <v>99.8</v>
      </c>
      <c r="BS33" s="682"/>
      <c r="BT33" s="682"/>
      <c r="BU33" s="682"/>
      <c r="BV33" s="682"/>
      <c r="BW33" s="682"/>
      <c r="BX33" s="683">
        <v>99.4</v>
      </c>
      <c r="BY33" s="682"/>
      <c r="BZ33" s="682"/>
      <c r="CA33" s="682"/>
      <c r="CB33" s="684"/>
      <c r="CD33" s="620" t="s">
        <v>321</v>
      </c>
      <c r="CE33" s="621"/>
      <c r="CF33" s="621"/>
      <c r="CG33" s="621"/>
      <c r="CH33" s="621"/>
      <c r="CI33" s="621"/>
      <c r="CJ33" s="621"/>
      <c r="CK33" s="621"/>
      <c r="CL33" s="621"/>
      <c r="CM33" s="621"/>
      <c r="CN33" s="621"/>
      <c r="CO33" s="621"/>
      <c r="CP33" s="621"/>
      <c r="CQ33" s="622"/>
      <c r="CR33" s="623">
        <v>5317277</v>
      </c>
      <c r="CS33" s="644"/>
      <c r="CT33" s="644"/>
      <c r="CU33" s="644"/>
      <c r="CV33" s="644"/>
      <c r="CW33" s="644"/>
      <c r="CX33" s="644"/>
      <c r="CY33" s="645"/>
      <c r="CZ33" s="628">
        <v>39.299999999999997</v>
      </c>
      <c r="DA33" s="656"/>
      <c r="DB33" s="656"/>
      <c r="DC33" s="658"/>
      <c r="DD33" s="632">
        <v>4524780</v>
      </c>
      <c r="DE33" s="644"/>
      <c r="DF33" s="644"/>
      <c r="DG33" s="644"/>
      <c r="DH33" s="644"/>
      <c r="DI33" s="644"/>
      <c r="DJ33" s="644"/>
      <c r="DK33" s="645"/>
      <c r="DL33" s="632">
        <v>3364170</v>
      </c>
      <c r="DM33" s="644"/>
      <c r="DN33" s="644"/>
      <c r="DO33" s="644"/>
      <c r="DP33" s="644"/>
      <c r="DQ33" s="644"/>
      <c r="DR33" s="644"/>
      <c r="DS33" s="644"/>
      <c r="DT33" s="644"/>
      <c r="DU33" s="644"/>
      <c r="DV33" s="645"/>
      <c r="DW33" s="628">
        <v>37.5</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13662</v>
      </c>
      <c r="S34" s="624"/>
      <c r="T34" s="624"/>
      <c r="U34" s="624"/>
      <c r="V34" s="624"/>
      <c r="W34" s="624"/>
      <c r="X34" s="624"/>
      <c r="Y34" s="625"/>
      <c r="Z34" s="626">
        <v>0.1</v>
      </c>
      <c r="AA34" s="626"/>
      <c r="AB34" s="626"/>
      <c r="AC34" s="626"/>
      <c r="AD34" s="627" t="s">
        <v>242</v>
      </c>
      <c r="AE34" s="627"/>
      <c r="AF34" s="627"/>
      <c r="AG34" s="627"/>
      <c r="AH34" s="627"/>
      <c r="AI34" s="627"/>
      <c r="AJ34" s="627"/>
      <c r="AK34" s="627"/>
      <c r="AL34" s="628" t="s">
        <v>180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2624913</v>
      </c>
      <c r="CS34" s="624"/>
      <c r="CT34" s="624"/>
      <c r="CU34" s="624"/>
      <c r="CV34" s="624"/>
      <c r="CW34" s="624"/>
      <c r="CX34" s="624"/>
      <c r="CY34" s="625"/>
      <c r="CZ34" s="628">
        <v>19.399999999999999</v>
      </c>
      <c r="DA34" s="656"/>
      <c r="DB34" s="656"/>
      <c r="DC34" s="658"/>
      <c r="DD34" s="632">
        <v>2144996</v>
      </c>
      <c r="DE34" s="624"/>
      <c r="DF34" s="624"/>
      <c r="DG34" s="624"/>
      <c r="DH34" s="624"/>
      <c r="DI34" s="624"/>
      <c r="DJ34" s="624"/>
      <c r="DK34" s="625"/>
      <c r="DL34" s="632">
        <v>1989064</v>
      </c>
      <c r="DM34" s="624"/>
      <c r="DN34" s="624"/>
      <c r="DO34" s="624"/>
      <c r="DP34" s="624"/>
      <c r="DQ34" s="624"/>
      <c r="DR34" s="624"/>
      <c r="DS34" s="624"/>
      <c r="DT34" s="624"/>
      <c r="DU34" s="624"/>
      <c r="DV34" s="625"/>
      <c r="DW34" s="628">
        <v>22.2</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29746</v>
      </c>
      <c r="S35" s="624"/>
      <c r="T35" s="624"/>
      <c r="U35" s="624"/>
      <c r="V35" s="624"/>
      <c r="W35" s="624"/>
      <c r="X35" s="624"/>
      <c r="Y35" s="625"/>
      <c r="Z35" s="626">
        <v>0.2</v>
      </c>
      <c r="AA35" s="626"/>
      <c r="AB35" s="626"/>
      <c r="AC35" s="626"/>
      <c r="AD35" s="627" t="s">
        <v>180</v>
      </c>
      <c r="AE35" s="627"/>
      <c r="AF35" s="627"/>
      <c r="AG35" s="627"/>
      <c r="AH35" s="627"/>
      <c r="AI35" s="627"/>
      <c r="AJ35" s="627"/>
      <c r="AK35" s="627"/>
      <c r="AL35" s="628" t="s">
        <v>245</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163034</v>
      </c>
      <c r="CS35" s="644"/>
      <c r="CT35" s="644"/>
      <c r="CU35" s="644"/>
      <c r="CV35" s="644"/>
      <c r="CW35" s="644"/>
      <c r="CX35" s="644"/>
      <c r="CY35" s="645"/>
      <c r="CZ35" s="628">
        <v>1.2</v>
      </c>
      <c r="DA35" s="656"/>
      <c r="DB35" s="656"/>
      <c r="DC35" s="658"/>
      <c r="DD35" s="632">
        <v>161689</v>
      </c>
      <c r="DE35" s="644"/>
      <c r="DF35" s="644"/>
      <c r="DG35" s="644"/>
      <c r="DH35" s="644"/>
      <c r="DI35" s="644"/>
      <c r="DJ35" s="644"/>
      <c r="DK35" s="645"/>
      <c r="DL35" s="632">
        <v>133254</v>
      </c>
      <c r="DM35" s="644"/>
      <c r="DN35" s="644"/>
      <c r="DO35" s="644"/>
      <c r="DP35" s="644"/>
      <c r="DQ35" s="644"/>
      <c r="DR35" s="644"/>
      <c r="DS35" s="644"/>
      <c r="DT35" s="644"/>
      <c r="DU35" s="644"/>
      <c r="DV35" s="645"/>
      <c r="DW35" s="628">
        <v>1.5</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654093</v>
      </c>
      <c r="S36" s="624"/>
      <c r="T36" s="624"/>
      <c r="U36" s="624"/>
      <c r="V36" s="624"/>
      <c r="W36" s="624"/>
      <c r="X36" s="624"/>
      <c r="Y36" s="625"/>
      <c r="Z36" s="626">
        <v>4.5999999999999996</v>
      </c>
      <c r="AA36" s="626"/>
      <c r="AB36" s="626"/>
      <c r="AC36" s="626"/>
      <c r="AD36" s="627" t="s">
        <v>180</v>
      </c>
      <c r="AE36" s="627"/>
      <c r="AF36" s="627"/>
      <c r="AG36" s="627"/>
      <c r="AH36" s="627"/>
      <c r="AI36" s="627"/>
      <c r="AJ36" s="627"/>
      <c r="AK36" s="627"/>
      <c r="AL36" s="628" t="s">
        <v>180</v>
      </c>
      <c r="AM36" s="629"/>
      <c r="AN36" s="629"/>
      <c r="AO36" s="630"/>
      <c r="AP36" s="222"/>
      <c r="AQ36" s="689" t="s">
        <v>329</v>
      </c>
      <c r="AR36" s="690"/>
      <c r="AS36" s="690"/>
      <c r="AT36" s="690"/>
      <c r="AU36" s="690"/>
      <c r="AV36" s="690"/>
      <c r="AW36" s="690"/>
      <c r="AX36" s="690"/>
      <c r="AY36" s="691"/>
      <c r="AZ36" s="612">
        <v>1307990</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72169</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1034208</v>
      </c>
      <c r="CS36" s="624"/>
      <c r="CT36" s="624"/>
      <c r="CU36" s="624"/>
      <c r="CV36" s="624"/>
      <c r="CW36" s="624"/>
      <c r="CX36" s="624"/>
      <c r="CY36" s="625"/>
      <c r="CZ36" s="628">
        <v>7.6</v>
      </c>
      <c r="DA36" s="656"/>
      <c r="DB36" s="656"/>
      <c r="DC36" s="658"/>
      <c r="DD36" s="632">
        <v>916215</v>
      </c>
      <c r="DE36" s="624"/>
      <c r="DF36" s="624"/>
      <c r="DG36" s="624"/>
      <c r="DH36" s="624"/>
      <c r="DI36" s="624"/>
      <c r="DJ36" s="624"/>
      <c r="DK36" s="625"/>
      <c r="DL36" s="632">
        <v>353696</v>
      </c>
      <c r="DM36" s="624"/>
      <c r="DN36" s="624"/>
      <c r="DO36" s="624"/>
      <c r="DP36" s="624"/>
      <c r="DQ36" s="624"/>
      <c r="DR36" s="624"/>
      <c r="DS36" s="624"/>
      <c r="DT36" s="624"/>
      <c r="DU36" s="624"/>
      <c r="DV36" s="625"/>
      <c r="DW36" s="628">
        <v>3.9</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195934</v>
      </c>
      <c r="S37" s="624"/>
      <c r="T37" s="624"/>
      <c r="U37" s="624"/>
      <c r="V37" s="624"/>
      <c r="W37" s="624"/>
      <c r="X37" s="624"/>
      <c r="Y37" s="625"/>
      <c r="Z37" s="626">
        <v>1.4</v>
      </c>
      <c r="AA37" s="626"/>
      <c r="AB37" s="626"/>
      <c r="AC37" s="626"/>
      <c r="AD37" s="627">
        <v>17347</v>
      </c>
      <c r="AE37" s="627"/>
      <c r="AF37" s="627"/>
      <c r="AG37" s="627"/>
      <c r="AH37" s="627"/>
      <c r="AI37" s="627"/>
      <c r="AJ37" s="627"/>
      <c r="AK37" s="627"/>
      <c r="AL37" s="628">
        <v>0.2</v>
      </c>
      <c r="AM37" s="629"/>
      <c r="AN37" s="629"/>
      <c r="AO37" s="630"/>
      <c r="AQ37" s="686" t="s">
        <v>333</v>
      </c>
      <c r="AR37" s="687"/>
      <c r="AS37" s="687"/>
      <c r="AT37" s="687"/>
      <c r="AU37" s="687"/>
      <c r="AV37" s="687"/>
      <c r="AW37" s="687"/>
      <c r="AX37" s="687"/>
      <c r="AY37" s="688"/>
      <c r="AZ37" s="623">
        <v>157214</v>
      </c>
      <c r="BA37" s="624"/>
      <c r="BB37" s="624"/>
      <c r="BC37" s="624"/>
      <c r="BD37" s="644"/>
      <c r="BE37" s="644"/>
      <c r="BF37" s="669"/>
      <c r="BG37" s="620" t="s">
        <v>334</v>
      </c>
      <c r="BH37" s="621"/>
      <c r="BI37" s="621"/>
      <c r="BJ37" s="621"/>
      <c r="BK37" s="621"/>
      <c r="BL37" s="621"/>
      <c r="BM37" s="621"/>
      <c r="BN37" s="621"/>
      <c r="BO37" s="621"/>
      <c r="BP37" s="621"/>
      <c r="BQ37" s="621"/>
      <c r="BR37" s="621"/>
      <c r="BS37" s="621"/>
      <c r="BT37" s="621"/>
      <c r="BU37" s="622"/>
      <c r="BV37" s="623">
        <v>62298</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34138</v>
      </c>
      <c r="CS37" s="644"/>
      <c r="CT37" s="644"/>
      <c r="CU37" s="644"/>
      <c r="CV37" s="644"/>
      <c r="CW37" s="644"/>
      <c r="CX37" s="644"/>
      <c r="CY37" s="645"/>
      <c r="CZ37" s="628">
        <v>0.3</v>
      </c>
      <c r="DA37" s="656"/>
      <c r="DB37" s="656"/>
      <c r="DC37" s="658"/>
      <c r="DD37" s="632">
        <v>34138</v>
      </c>
      <c r="DE37" s="644"/>
      <c r="DF37" s="644"/>
      <c r="DG37" s="644"/>
      <c r="DH37" s="644"/>
      <c r="DI37" s="644"/>
      <c r="DJ37" s="644"/>
      <c r="DK37" s="645"/>
      <c r="DL37" s="632">
        <v>34138</v>
      </c>
      <c r="DM37" s="644"/>
      <c r="DN37" s="644"/>
      <c r="DO37" s="644"/>
      <c r="DP37" s="644"/>
      <c r="DQ37" s="644"/>
      <c r="DR37" s="644"/>
      <c r="DS37" s="644"/>
      <c r="DT37" s="644"/>
      <c r="DU37" s="644"/>
      <c r="DV37" s="645"/>
      <c r="DW37" s="628">
        <v>0.4</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523133</v>
      </c>
      <c r="S38" s="624"/>
      <c r="T38" s="624"/>
      <c r="U38" s="624"/>
      <c r="V38" s="624"/>
      <c r="W38" s="624"/>
      <c r="X38" s="624"/>
      <c r="Y38" s="625"/>
      <c r="Z38" s="626">
        <v>3.7</v>
      </c>
      <c r="AA38" s="626"/>
      <c r="AB38" s="626"/>
      <c r="AC38" s="626"/>
      <c r="AD38" s="627" t="s">
        <v>245</v>
      </c>
      <c r="AE38" s="627"/>
      <c r="AF38" s="627"/>
      <c r="AG38" s="627"/>
      <c r="AH38" s="627"/>
      <c r="AI38" s="627"/>
      <c r="AJ38" s="627"/>
      <c r="AK38" s="627"/>
      <c r="AL38" s="628" t="s">
        <v>180</v>
      </c>
      <c r="AM38" s="629"/>
      <c r="AN38" s="629"/>
      <c r="AO38" s="630"/>
      <c r="AQ38" s="686" t="s">
        <v>337</v>
      </c>
      <c r="AR38" s="687"/>
      <c r="AS38" s="687"/>
      <c r="AT38" s="687"/>
      <c r="AU38" s="687"/>
      <c r="AV38" s="687"/>
      <c r="AW38" s="687"/>
      <c r="AX38" s="687"/>
      <c r="AY38" s="688"/>
      <c r="AZ38" s="623">
        <v>54368</v>
      </c>
      <c r="BA38" s="624"/>
      <c r="BB38" s="624"/>
      <c r="BC38" s="624"/>
      <c r="BD38" s="644"/>
      <c r="BE38" s="644"/>
      <c r="BF38" s="669"/>
      <c r="BG38" s="620" t="s">
        <v>338</v>
      </c>
      <c r="BH38" s="621"/>
      <c r="BI38" s="621"/>
      <c r="BJ38" s="621"/>
      <c r="BK38" s="621"/>
      <c r="BL38" s="621"/>
      <c r="BM38" s="621"/>
      <c r="BN38" s="621"/>
      <c r="BO38" s="621"/>
      <c r="BP38" s="621"/>
      <c r="BQ38" s="621"/>
      <c r="BR38" s="621"/>
      <c r="BS38" s="621"/>
      <c r="BT38" s="621"/>
      <c r="BU38" s="622"/>
      <c r="BV38" s="623">
        <v>4917</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1096408</v>
      </c>
      <c r="CS38" s="624"/>
      <c r="CT38" s="624"/>
      <c r="CU38" s="624"/>
      <c r="CV38" s="624"/>
      <c r="CW38" s="624"/>
      <c r="CX38" s="624"/>
      <c r="CY38" s="625"/>
      <c r="CZ38" s="628">
        <v>8.1</v>
      </c>
      <c r="DA38" s="656"/>
      <c r="DB38" s="656"/>
      <c r="DC38" s="658"/>
      <c r="DD38" s="632">
        <v>912838</v>
      </c>
      <c r="DE38" s="624"/>
      <c r="DF38" s="624"/>
      <c r="DG38" s="624"/>
      <c r="DH38" s="624"/>
      <c r="DI38" s="624"/>
      <c r="DJ38" s="624"/>
      <c r="DK38" s="625"/>
      <c r="DL38" s="632">
        <v>888156</v>
      </c>
      <c r="DM38" s="624"/>
      <c r="DN38" s="624"/>
      <c r="DO38" s="624"/>
      <c r="DP38" s="624"/>
      <c r="DQ38" s="624"/>
      <c r="DR38" s="624"/>
      <c r="DS38" s="624"/>
      <c r="DT38" s="624"/>
      <c r="DU38" s="624"/>
      <c r="DV38" s="625"/>
      <c r="DW38" s="628">
        <v>9.9</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180</v>
      </c>
      <c r="AA39" s="626"/>
      <c r="AB39" s="626"/>
      <c r="AC39" s="626"/>
      <c r="AD39" s="627" t="s">
        <v>245</v>
      </c>
      <c r="AE39" s="627"/>
      <c r="AF39" s="627"/>
      <c r="AG39" s="627"/>
      <c r="AH39" s="627"/>
      <c r="AI39" s="627"/>
      <c r="AJ39" s="627"/>
      <c r="AK39" s="627"/>
      <c r="AL39" s="628" t="s">
        <v>245</v>
      </c>
      <c r="AM39" s="629"/>
      <c r="AN39" s="629"/>
      <c r="AO39" s="630"/>
      <c r="AQ39" s="686" t="s">
        <v>341</v>
      </c>
      <c r="AR39" s="687"/>
      <c r="AS39" s="687"/>
      <c r="AT39" s="687"/>
      <c r="AU39" s="687"/>
      <c r="AV39" s="687"/>
      <c r="AW39" s="687"/>
      <c r="AX39" s="687"/>
      <c r="AY39" s="688"/>
      <c r="AZ39" s="623" t="s">
        <v>242</v>
      </c>
      <c r="BA39" s="624"/>
      <c r="BB39" s="624"/>
      <c r="BC39" s="624"/>
      <c r="BD39" s="644"/>
      <c r="BE39" s="644"/>
      <c r="BF39" s="669"/>
      <c r="BG39" s="620" t="s">
        <v>342</v>
      </c>
      <c r="BH39" s="621"/>
      <c r="BI39" s="621"/>
      <c r="BJ39" s="621"/>
      <c r="BK39" s="621"/>
      <c r="BL39" s="621"/>
      <c r="BM39" s="621"/>
      <c r="BN39" s="621"/>
      <c r="BO39" s="621"/>
      <c r="BP39" s="621"/>
      <c r="BQ39" s="621"/>
      <c r="BR39" s="621"/>
      <c r="BS39" s="621"/>
      <c r="BT39" s="621"/>
      <c r="BU39" s="622"/>
      <c r="BV39" s="623">
        <v>7489</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389064</v>
      </c>
      <c r="CS39" s="644"/>
      <c r="CT39" s="644"/>
      <c r="CU39" s="644"/>
      <c r="CV39" s="644"/>
      <c r="CW39" s="644"/>
      <c r="CX39" s="644"/>
      <c r="CY39" s="645"/>
      <c r="CZ39" s="628">
        <v>2.9</v>
      </c>
      <c r="DA39" s="656"/>
      <c r="DB39" s="656"/>
      <c r="DC39" s="658"/>
      <c r="DD39" s="632">
        <v>389042</v>
      </c>
      <c r="DE39" s="644"/>
      <c r="DF39" s="644"/>
      <c r="DG39" s="644"/>
      <c r="DH39" s="644"/>
      <c r="DI39" s="644"/>
      <c r="DJ39" s="644"/>
      <c r="DK39" s="645"/>
      <c r="DL39" s="632" t="s">
        <v>242</v>
      </c>
      <c r="DM39" s="644"/>
      <c r="DN39" s="644"/>
      <c r="DO39" s="644"/>
      <c r="DP39" s="644"/>
      <c r="DQ39" s="644"/>
      <c r="DR39" s="644"/>
      <c r="DS39" s="644"/>
      <c r="DT39" s="644"/>
      <c r="DU39" s="644"/>
      <c r="DV39" s="645"/>
      <c r="DW39" s="628" t="s">
        <v>180</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207833</v>
      </c>
      <c r="S40" s="624"/>
      <c r="T40" s="624"/>
      <c r="U40" s="624"/>
      <c r="V40" s="624"/>
      <c r="W40" s="624"/>
      <c r="X40" s="624"/>
      <c r="Y40" s="625"/>
      <c r="Z40" s="626">
        <v>1.5</v>
      </c>
      <c r="AA40" s="626"/>
      <c r="AB40" s="626"/>
      <c r="AC40" s="626"/>
      <c r="AD40" s="627" t="s">
        <v>180</v>
      </c>
      <c r="AE40" s="627"/>
      <c r="AF40" s="627"/>
      <c r="AG40" s="627"/>
      <c r="AH40" s="627"/>
      <c r="AI40" s="627"/>
      <c r="AJ40" s="627"/>
      <c r="AK40" s="627"/>
      <c r="AL40" s="628" t="s">
        <v>242</v>
      </c>
      <c r="AM40" s="629"/>
      <c r="AN40" s="629"/>
      <c r="AO40" s="630"/>
      <c r="AQ40" s="686" t="s">
        <v>345</v>
      </c>
      <c r="AR40" s="687"/>
      <c r="AS40" s="687"/>
      <c r="AT40" s="687"/>
      <c r="AU40" s="687"/>
      <c r="AV40" s="687"/>
      <c r="AW40" s="687"/>
      <c r="AX40" s="687"/>
      <c r="AY40" s="688"/>
      <c r="AZ40" s="623" t="s">
        <v>180</v>
      </c>
      <c r="BA40" s="624"/>
      <c r="BB40" s="624"/>
      <c r="BC40" s="624"/>
      <c r="BD40" s="644"/>
      <c r="BE40" s="644"/>
      <c r="BF40" s="669"/>
      <c r="BG40" s="673" t="s">
        <v>346</v>
      </c>
      <c r="BH40" s="674"/>
      <c r="BI40" s="674"/>
      <c r="BJ40" s="674"/>
      <c r="BK40" s="674"/>
      <c r="BL40" s="223"/>
      <c r="BM40" s="621" t="s">
        <v>347</v>
      </c>
      <c r="BN40" s="621"/>
      <c r="BO40" s="621"/>
      <c r="BP40" s="621"/>
      <c r="BQ40" s="621"/>
      <c r="BR40" s="621"/>
      <c r="BS40" s="621"/>
      <c r="BT40" s="621"/>
      <c r="BU40" s="622"/>
      <c r="BV40" s="623">
        <v>98</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9650</v>
      </c>
      <c r="CS40" s="624"/>
      <c r="CT40" s="624"/>
      <c r="CU40" s="624"/>
      <c r="CV40" s="624"/>
      <c r="CW40" s="624"/>
      <c r="CX40" s="624"/>
      <c r="CY40" s="625"/>
      <c r="CZ40" s="628">
        <v>0.1</v>
      </c>
      <c r="DA40" s="656"/>
      <c r="DB40" s="656"/>
      <c r="DC40" s="658"/>
      <c r="DD40" s="632" t="s">
        <v>242</v>
      </c>
      <c r="DE40" s="624"/>
      <c r="DF40" s="624"/>
      <c r="DG40" s="624"/>
      <c r="DH40" s="624"/>
      <c r="DI40" s="624"/>
      <c r="DJ40" s="624"/>
      <c r="DK40" s="625"/>
      <c r="DL40" s="632" t="s">
        <v>245</v>
      </c>
      <c r="DM40" s="624"/>
      <c r="DN40" s="624"/>
      <c r="DO40" s="624"/>
      <c r="DP40" s="624"/>
      <c r="DQ40" s="624"/>
      <c r="DR40" s="624"/>
      <c r="DS40" s="624"/>
      <c r="DT40" s="624"/>
      <c r="DU40" s="624"/>
      <c r="DV40" s="625"/>
      <c r="DW40" s="628" t="s">
        <v>242</v>
      </c>
      <c r="DX40" s="656"/>
      <c r="DY40" s="656"/>
      <c r="DZ40" s="656"/>
      <c r="EA40" s="656"/>
      <c r="EB40" s="656"/>
      <c r="EC40" s="657"/>
    </row>
    <row r="41" spans="2:133" ht="11.25" customHeight="1" x14ac:dyDescent="0.15">
      <c r="B41" s="646" t="s">
        <v>349</v>
      </c>
      <c r="C41" s="647"/>
      <c r="D41" s="647"/>
      <c r="E41" s="647"/>
      <c r="F41" s="647"/>
      <c r="G41" s="647"/>
      <c r="H41" s="647"/>
      <c r="I41" s="647"/>
      <c r="J41" s="647"/>
      <c r="K41" s="647"/>
      <c r="L41" s="647"/>
      <c r="M41" s="647"/>
      <c r="N41" s="647"/>
      <c r="O41" s="647"/>
      <c r="P41" s="647"/>
      <c r="Q41" s="648"/>
      <c r="R41" s="695">
        <v>14224720</v>
      </c>
      <c r="S41" s="696"/>
      <c r="T41" s="696"/>
      <c r="U41" s="696"/>
      <c r="V41" s="696"/>
      <c r="W41" s="696"/>
      <c r="X41" s="696"/>
      <c r="Y41" s="700"/>
      <c r="Z41" s="701">
        <v>100</v>
      </c>
      <c r="AA41" s="701"/>
      <c r="AB41" s="701"/>
      <c r="AC41" s="701"/>
      <c r="AD41" s="702">
        <v>8759186</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192959</v>
      </c>
      <c r="BA41" s="624"/>
      <c r="BB41" s="624"/>
      <c r="BC41" s="624"/>
      <c r="BD41" s="644"/>
      <c r="BE41" s="644"/>
      <c r="BF41" s="669"/>
      <c r="BG41" s="673"/>
      <c r="BH41" s="674"/>
      <c r="BI41" s="674"/>
      <c r="BJ41" s="674"/>
      <c r="BK41" s="674"/>
      <c r="BL41" s="223"/>
      <c r="BM41" s="621" t="s">
        <v>351</v>
      </c>
      <c r="BN41" s="621"/>
      <c r="BO41" s="621"/>
      <c r="BP41" s="621"/>
      <c r="BQ41" s="621"/>
      <c r="BR41" s="621"/>
      <c r="BS41" s="621"/>
      <c r="BT41" s="621"/>
      <c r="BU41" s="622"/>
      <c r="BV41" s="623" t="s">
        <v>245</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180</v>
      </c>
      <c r="CS41" s="644"/>
      <c r="CT41" s="644"/>
      <c r="CU41" s="644"/>
      <c r="CV41" s="644"/>
      <c r="CW41" s="644"/>
      <c r="CX41" s="644"/>
      <c r="CY41" s="645"/>
      <c r="CZ41" s="628" t="s">
        <v>180</v>
      </c>
      <c r="DA41" s="656"/>
      <c r="DB41" s="656"/>
      <c r="DC41" s="658"/>
      <c r="DD41" s="632" t="s">
        <v>245</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903449</v>
      </c>
      <c r="BA42" s="696"/>
      <c r="BB42" s="696"/>
      <c r="BC42" s="696"/>
      <c r="BD42" s="682"/>
      <c r="BE42" s="682"/>
      <c r="BF42" s="684"/>
      <c r="BG42" s="675"/>
      <c r="BH42" s="676"/>
      <c r="BI42" s="676"/>
      <c r="BJ42" s="676"/>
      <c r="BK42" s="676"/>
      <c r="BL42" s="224"/>
      <c r="BM42" s="647" t="s">
        <v>354</v>
      </c>
      <c r="BN42" s="647"/>
      <c r="BO42" s="647"/>
      <c r="BP42" s="647"/>
      <c r="BQ42" s="647"/>
      <c r="BR42" s="647"/>
      <c r="BS42" s="647"/>
      <c r="BT42" s="647"/>
      <c r="BU42" s="648"/>
      <c r="BV42" s="695">
        <v>315</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677711</v>
      </c>
      <c r="CS42" s="644"/>
      <c r="CT42" s="644"/>
      <c r="CU42" s="644"/>
      <c r="CV42" s="644"/>
      <c r="CW42" s="644"/>
      <c r="CX42" s="644"/>
      <c r="CY42" s="645"/>
      <c r="CZ42" s="628">
        <v>5</v>
      </c>
      <c r="DA42" s="656"/>
      <c r="DB42" s="656"/>
      <c r="DC42" s="658"/>
      <c r="DD42" s="632">
        <v>239731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29335</v>
      </c>
      <c r="CS43" s="644"/>
      <c r="CT43" s="644"/>
      <c r="CU43" s="644"/>
      <c r="CV43" s="644"/>
      <c r="CW43" s="644"/>
      <c r="CX43" s="644"/>
      <c r="CY43" s="645"/>
      <c r="CZ43" s="628">
        <v>0.2</v>
      </c>
      <c r="DA43" s="656"/>
      <c r="DB43" s="656"/>
      <c r="DC43" s="658"/>
      <c r="DD43" s="632">
        <v>29335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677711</v>
      </c>
      <c r="CS44" s="624"/>
      <c r="CT44" s="624"/>
      <c r="CU44" s="624"/>
      <c r="CV44" s="624"/>
      <c r="CW44" s="624"/>
      <c r="CX44" s="624"/>
      <c r="CY44" s="625"/>
      <c r="CZ44" s="628">
        <v>5</v>
      </c>
      <c r="DA44" s="629"/>
      <c r="DB44" s="629"/>
      <c r="DC44" s="635"/>
      <c r="DD44" s="632">
        <v>239731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250230</v>
      </c>
      <c r="CS45" s="644"/>
      <c r="CT45" s="644"/>
      <c r="CU45" s="644"/>
      <c r="CV45" s="644"/>
      <c r="CW45" s="644"/>
      <c r="CX45" s="644"/>
      <c r="CY45" s="645"/>
      <c r="CZ45" s="628">
        <v>1.8</v>
      </c>
      <c r="DA45" s="656"/>
      <c r="DB45" s="656"/>
      <c r="DC45" s="658"/>
      <c r="DD45" s="632">
        <v>40638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421256</v>
      </c>
      <c r="CS46" s="624"/>
      <c r="CT46" s="624"/>
      <c r="CU46" s="624"/>
      <c r="CV46" s="624"/>
      <c r="CW46" s="624"/>
      <c r="CX46" s="624"/>
      <c r="CY46" s="625"/>
      <c r="CZ46" s="628">
        <v>3.1</v>
      </c>
      <c r="DA46" s="629"/>
      <c r="DB46" s="629"/>
      <c r="DC46" s="635"/>
      <c r="DD46" s="632">
        <v>195507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t="s">
        <v>180</v>
      </c>
      <c r="CS47" s="644"/>
      <c r="CT47" s="644"/>
      <c r="CU47" s="644"/>
      <c r="CV47" s="644"/>
      <c r="CW47" s="644"/>
      <c r="CX47" s="644"/>
      <c r="CY47" s="645"/>
      <c r="CZ47" s="628" t="s">
        <v>245</v>
      </c>
      <c r="DA47" s="656"/>
      <c r="DB47" s="656"/>
      <c r="DC47" s="658"/>
      <c r="DD47" s="632" t="s">
        <v>245</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245</v>
      </c>
      <c r="CS48" s="624"/>
      <c r="CT48" s="624"/>
      <c r="CU48" s="624"/>
      <c r="CV48" s="624"/>
      <c r="CW48" s="624"/>
      <c r="CX48" s="624"/>
      <c r="CY48" s="625"/>
      <c r="CZ48" s="628" t="s">
        <v>180</v>
      </c>
      <c r="DA48" s="629"/>
      <c r="DB48" s="629"/>
      <c r="DC48" s="635"/>
      <c r="DD48" s="632" t="s">
        <v>245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365</v>
      </c>
      <c r="CE49" s="647"/>
      <c r="CF49" s="647"/>
      <c r="CG49" s="647"/>
      <c r="CH49" s="647"/>
      <c r="CI49" s="647"/>
      <c r="CJ49" s="647"/>
      <c r="CK49" s="647"/>
      <c r="CL49" s="647"/>
      <c r="CM49" s="647"/>
      <c r="CN49" s="647"/>
      <c r="CO49" s="647"/>
      <c r="CP49" s="647"/>
      <c r="CQ49" s="648"/>
      <c r="CR49" s="695">
        <v>13545663</v>
      </c>
      <c r="CS49" s="682"/>
      <c r="CT49" s="682"/>
      <c r="CU49" s="682"/>
      <c r="CV49" s="682"/>
      <c r="CW49" s="682"/>
      <c r="CX49" s="682"/>
      <c r="CY49" s="711"/>
      <c r="CZ49" s="703">
        <v>100</v>
      </c>
      <c r="DA49" s="712"/>
      <c r="DB49" s="712"/>
      <c r="DC49" s="713"/>
      <c r="DD49" s="714">
        <v>9623066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YOmQy+JEB3dLPI4VdXW1mid6KSw8KUbbBOly33fTLWokWKNPRtpO2uRz/n8+26mgOc6b2e392UcKo5+WkJCNUA==" saltValue="bowd0zx87SknmO/Z1ct8A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V76" sqref="V76:Z7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14225</v>
      </c>
      <c r="R7" s="753"/>
      <c r="S7" s="753"/>
      <c r="T7" s="753"/>
      <c r="U7" s="753"/>
      <c r="V7" s="753">
        <v>13548</v>
      </c>
      <c r="W7" s="753"/>
      <c r="X7" s="753"/>
      <c r="Y7" s="753"/>
      <c r="Z7" s="753"/>
      <c r="AA7" s="753">
        <v>676</v>
      </c>
      <c r="AB7" s="753"/>
      <c r="AC7" s="753"/>
      <c r="AD7" s="753"/>
      <c r="AE7" s="754"/>
      <c r="AF7" s="755">
        <v>651</v>
      </c>
      <c r="AG7" s="756"/>
      <c r="AH7" s="756"/>
      <c r="AI7" s="756"/>
      <c r="AJ7" s="757"/>
      <c r="AK7" s="758"/>
      <c r="AL7" s="759"/>
      <c r="AM7" s="759"/>
      <c r="AN7" s="759"/>
      <c r="AO7" s="759"/>
      <c r="AP7" s="759">
        <v>10591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22</v>
      </c>
      <c r="R8" s="784"/>
      <c r="S8" s="784"/>
      <c r="T8" s="784"/>
      <c r="U8" s="784"/>
      <c r="V8" s="784">
        <v>19</v>
      </c>
      <c r="W8" s="784"/>
      <c r="X8" s="784"/>
      <c r="Y8" s="784"/>
      <c r="Z8" s="784"/>
      <c r="AA8" s="784">
        <v>3</v>
      </c>
      <c r="AB8" s="784"/>
      <c r="AC8" s="784"/>
      <c r="AD8" s="784"/>
      <c r="AE8" s="785"/>
      <c r="AF8" s="786">
        <v>3</v>
      </c>
      <c r="AG8" s="787"/>
      <c r="AH8" s="787"/>
      <c r="AI8" s="787"/>
      <c r="AJ8" s="788"/>
      <c r="AK8" s="769">
        <v>7</v>
      </c>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654</v>
      </c>
      <c r="AG23" s="793"/>
      <c r="AH23" s="793"/>
      <c r="AI23" s="793"/>
      <c r="AJ23" s="796"/>
      <c r="AK23" s="797"/>
      <c r="AL23" s="798"/>
      <c r="AM23" s="798"/>
      <c r="AN23" s="798"/>
      <c r="AO23" s="798"/>
      <c r="AP23" s="793"/>
      <c r="AQ23" s="793"/>
      <c r="AR23" s="793"/>
      <c r="AS23" s="793"/>
      <c r="AT23" s="793"/>
      <c r="AU23" s="809"/>
      <c r="AV23" s="809"/>
      <c r="AW23" s="809"/>
      <c r="AX23" s="809"/>
      <c r="AY23" s="810"/>
      <c r="AZ23" s="811" t="s">
        <v>180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3659</v>
      </c>
      <c r="R28" s="823"/>
      <c r="S28" s="823"/>
      <c r="T28" s="823"/>
      <c r="U28" s="823"/>
      <c r="V28" s="823">
        <v>3587</v>
      </c>
      <c r="W28" s="823"/>
      <c r="X28" s="823"/>
      <c r="Y28" s="823"/>
      <c r="Z28" s="823"/>
      <c r="AA28" s="823">
        <v>72</v>
      </c>
      <c r="AB28" s="823"/>
      <c r="AC28" s="823"/>
      <c r="AD28" s="823"/>
      <c r="AE28" s="824"/>
      <c r="AF28" s="825">
        <v>72</v>
      </c>
      <c r="AG28" s="823"/>
      <c r="AH28" s="823"/>
      <c r="AI28" s="823"/>
      <c r="AJ28" s="826"/>
      <c r="AK28" s="827">
        <v>352</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2836</v>
      </c>
      <c r="R29" s="784"/>
      <c r="S29" s="784"/>
      <c r="T29" s="784"/>
      <c r="U29" s="784"/>
      <c r="V29" s="784">
        <v>2796</v>
      </c>
      <c r="W29" s="784"/>
      <c r="X29" s="784"/>
      <c r="Y29" s="784"/>
      <c r="Z29" s="784"/>
      <c r="AA29" s="784">
        <v>40</v>
      </c>
      <c r="AB29" s="784"/>
      <c r="AC29" s="784"/>
      <c r="AD29" s="784"/>
      <c r="AE29" s="785"/>
      <c r="AF29" s="786">
        <v>40</v>
      </c>
      <c r="AG29" s="787"/>
      <c r="AH29" s="787"/>
      <c r="AI29" s="787"/>
      <c r="AJ29" s="788"/>
      <c r="AK29" s="834">
        <v>499</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553</v>
      </c>
      <c r="R30" s="784"/>
      <c r="S30" s="784"/>
      <c r="T30" s="784"/>
      <c r="U30" s="784"/>
      <c r="V30" s="784">
        <v>552</v>
      </c>
      <c r="W30" s="784"/>
      <c r="X30" s="784"/>
      <c r="Y30" s="784"/>
      <c r="Z30" s="784"/>
      <c r="AA30" s="784">
        <v>0</v>
      </c>
      <c r="AB30" s="784"/>
      <c r="AC30" s="784"/>
      <c r="AD30" s="784"/>
      <c r="AE30" s="785"/>
      <c r="AF30" s="786">
        <v>0</v>
      </c>
      <c r="AG30" s="787"/>
      <c r="AH30" s="787"/>
      <c r="AI30" s="787"/>
      <c r="AJ30" s="788"/>
      <c r="AK30" s="834">
        <v>83</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1029</v>
      </c>
      <c r="R31" s="784"/>
      <c r="S31" s="784"/>
      <c r="T31" s="784"/>
      <c r="U31" s="784"/>
      <c r="V31" s="784">
        <v>965</v>
      </c>
      <c r="W31" s="784"/>
      <c r="X31" s="784"/>
      <c r="Y31" s="784"/>
      <c r="Z31" s="784"/>
      <c r="AA31" s="784">
        <v>64</v>
      </c>
      <c r="AB31" s="784"/>
      <c r="AC31" s="784"/>
      <c r="AD31" s="784"/>
      <c r="AE31" s="785"/>
      <c r="AF31" s="786">
        <v>1646</v>
      </c>
      <c r="AG31" s="787"/>
      <c r="AH31" s="787"/>
      <c r="AI31" s="787"/>
      <c r="AJ31" s="788"/>
      <c r="AK31" s="834">
        <v>5</v>
      </c>
      <c r="AL31" s="830"/>
      <c r="AM31" s="830"/>
      <c r="AN31" s="830"/>
      <c r="AO31" s="830"/>
      <c r="AP31" s="830">
        <v>1047</v>
      </c>
      <c r="AQ31" s="830"/>
      <c r="AR31" s="830"/>
      <c r="AS31" s="830"/>
      <c r="AT31" s="830"/>
      <c r="AU31" s="830">
        <v>1</v>
      </c>
      <c r="AV31" s="830"/>
      <c r="AW31" s="830"/>
      <c r="AX31" s="830"/>
      <c r="AY31" s="830"/>
      <c r="AZ31" s="831"/>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862</v>
      </c>
      <c r="R32" s="784"/>
      <c r="S32" s="784"/>
      <c r="T32" s="784"/>
      <c r="U32" s="784"/>
      <c r="V32" s="784">
        <v>800</v>
      </c>
      <c r="W32" s="784"/>
      <c r="X32" s="784"/>
      <c r="Y32" s="784"/>
      <c r="Z32" s="784"/>
      <c r="AA32" s="784">
        <v>61</v>
      </c>
      <c r="AB32" s="784"/>
      <c r="AC32" s="784"/>
      <c r="AD32" s="784"/>
      <c r="AE32" s="785"/>
      <c r="AF32" s="786">
        <v>102</v>
      </c>
      <c r="AG32" s="787"/>
      <c r="AH32" s="787"/>
      <c r="AI32" s="787"/>
      <c r="AJ32" s="788"/>
      <c r="AK32" s="834">
        <v>157</v>
      </c>
      <c r="AL32" s="830"/>
      <c r="AM32" s="830"/>
      <c r="AN32" s="830"/>
      <c r="AO32" s="830"/>
      <c r="AP32" s="830">
        <v>3744</v>
      </c>
      <c r="AQ32" s="830"/>
      <c r="AR32" s="830"/>
      <c r="AS32" s="830"/>
      <c r="AT32" s="830"/>
      <c r="AU32" s="830">
        <v>711</v>
      </c>
      <c r="AV32" s="830"/>
      <c r="AW32" s="830"/>
      <c r="AX32" s="830"/>
      <c r="AY32" s="830"/>
      <c r="AZ32" s="831"/>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1860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396</v>
      </c>
      <c r="W66" s="734"/>
      <c r="X66" s="734"/>
      <c r="Y66" s="734"/>
      <c r="Z66" s="735"/>
      <c r="AA66" s="733" t="s">
        <v>415</v>
      </c>
      <c r="AB66" s="734"/>
      <c r="AC66" s="734"/>
      <c r="AD66" s="734"/>
      <c r="AE66" s="735"/>
      <c r="AF66" s="854" t="s">
        <v>416</v>
      </c>
      <c r="AG66" s="815"/>
      <c r="AH66" s="815"/>
      <c r="AI66" s="815"/>
      <c r="AJ66" s="855"/>
      <c r="AK66" s="733" t="s">
        <v>399</v>
      </c>
      <c r="AL66" s="728"/>
      <c r="AM66" s="728"/>
      <c r="AN66" s="728"/>
      <c r="AO66" s="729"/>
      <c r="AP66" s="733" t="s">
        <v>417</v>
      </c>
      <c r="AQ66" s="734"/>
      <c r="AR66" s="734"/>
      <c r="AS66" s="734"/>
      <c r="AT66" s="735"/>
      <c r="AU66" s="733" t="s">
        <v>418</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574</v>
      </c>
      <c r="C68" s="870"/>
      <c r="D68" s="870"/>
      <c r="E68" s="870"/>
      <c r="F68" s="870"/>
      <c r="G68" s="870"/>
      <c r="H68" s="870"/>
      <c r="I68" s="870"/>
      <c r="J68" s="870"/>
      <c r="K68" s="870"/>
      <c r="L68" s="870"/>
      <c r="M68" s="870"/>
      <c r="N68" s="870"/>
      <c r="O68" s="870"/>
      <c r="P68" s="871"/>
      <c r="Q68" s="872">
        <v>1644.713</v>
      </c>
      <c r="R68" s="866"/>
      <c r="S68" s="866"/>
      <c r="T68" s="866"/>
      <c r="U68" s="866"/>
      <c r="V68" s="866">
        <v>1604.3389999999999</v>
      </c>
      <c r="W68" s="866"/>
      <c r="X68" s="866"/>
      <c r="Y68" s="866"/>
      <c r="Z68" s="866"/>
      <c r="AA68" s="866">
        <v>40.374000000000002</v>
      </c>
      <c r="AB68" s="866"/>
      <c r="AC68" s="866"/>
      <c r="AD68" s="866"/>
      <c r="AE68" s="866"/>
      <c r="AF68" s="866">
        <v>40.374000000000002</v>
      </c>
      <c r="AG68" s="866"/>
      <c r="AH68" s="866"/>
      <c r="AI68" s="866"/>
      <c r="AJ68" s="866"/>
      <c r="AK68" s="866"/>
      <c r="AL68" s="866"/>
      <c r="AM68" s="866"/>
      <c r="AN68" s="866"/>
      <c r="AO68" s="866"/>
      <c r="AP68" s="866"/>
      <c r="AQ68" s="866"/>
      <c r="AR68" s="866"/>
      <c r="AS68" s="866"/>
      <c r="AT68" s="866"/>
      <c r="AU68" s="866"/>
      <c r="AV68" s="866"/>
      <c r="AW68" s="866"/>
      <c r="AX68" s="866"/>
      <c r="AY68" s="866"/>
      <c r="AZ68" s="867" t="s">
        <v>577</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574</v>
      </c>
      <c r="C69" s="874"/>
      <c r="D69" s="874"/>
      <c r="E69" s="874"/>
      <c r="F69" s="874"/>
      <c r="G69" s="874"/>
      <c r="H69" s="874"/>
      <c r="I69" s="874"/>
      <c r="J69" s="874"/>
      <c r="K69" s="874"/>
      <c r="L69" s="874"/>
      <c r="M69" s="874"/>
      <c r="N69" s="874"/>
      <c r="O69" s="874"/>
      <c r="P69" s="875"/>
      <c r="Q69" s="876">
        <v>847072.07</v>
      </c>
      <c r="R69" s="830"/>
      <c r="S69" s="830"/>
      <c r="T69" s="830"/>
      <c r="U69" s="830"/>
      <c r="V69" s="830">
        <v>828353.44400000002</v>
      </c>
      <c r="W69" s="830"/>
      <c r="X69" s="830"/>
      <c r="Y69" s="830"/>
      <c r="Z69" s="830"/>
      <c r="AA69" s="830">
        <v>18718.626</v>
      </c>
      <c r="AB69" s="830"/>
      <c r="AC69" s="830"/>
      <c r="AD69" s="830"/>
      <c r="AE69" s="830"/>
      <c r="AF69" s="830">
        <v>18718.626</v>
      </c>
      <c r="AG69" s="830"/>
      <c r="AH69" s="830"/>
      <c r="AI69" s="830"/>
      <c r="AJ69" s="830"/>
      <c r="AK69" s="830">
        <v>7693.7079999999996</v>
      </c>
      <c r="AL69" s="830"/>
      <c r="AM69" s="830"/>
      <c r="AN69" s="830"/>
      <c r="AO69" s="830"/>
      <c r="AP69" s="830"/>
      <c r="AQ69" s="830"/>
      <c r="AR69" s="830"/>
      <c r="AS69" s="830"/>
      <c r="AT69" s="830"/>
      <c r="AU69" s="830"/>
      <c r="AV69" s="830"/>
      <c r="AW69" s="830"/>
      <c r="AX69" s="830"/>
      <c r="AY69" s="830"/>
      <c r="AZ69" s="832" t="s">
        <v>578</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575</v>
      </c>
      <c r="C70" s="874"/>
      <c r="D70" s="874"/>
      <c r="E70" s="874"/>
      <c r="F70" s="874"/>
      <c r="G70" s="874"/>
      <c r="H70" s="874"/>
      <c r="I70" s="874"/>
      <c r="J70" s="874"/>
      <c r="K70" s="874"/>
      <c r="L70" s="874"/>
      <c r="M70" s="874"/>
      <c r="N70" s="874"/>
      <c r="O70" s="874"/>
      <c r="P70" s="875"/>
      <c r="Q70" s="876">
        <v>23478.937000000002</v>
      </c>
      <c r="R70" s="830"/>
      <c r="S70" s="830"/>
      <c r="T70" s="830"/>
      <c r="U70" s="830"/>
      <c r="V70" s="830">
        <v>22910.92</v>
      </c>
      <c r="W70" s="830"/>
      <c r="X70" s="830"/>
      <c r="Y70" s="830"/>
      <c r="Z70" s="830"/>
      <c r="AA70" s="830">
        <v>568.01700000000005</v>
      </c>
      <c r="AB70" s="830"/>
      <c r="AC70" s="830"/>
      <c r="AD70" s="830"/>
      <c r="AE70" s="830"/>
      <c r="AF70" s="830">
        <v>568.01700000000005</v>
      </c>
      <c r="AG70" s="830"/>
      <c r="AH70" s="830"/>
      <c r="AI70" s="830"/>
      <c r="AJ70" s="830"/>
      <c r="AK70" s="830">
        <v>20.7</v>
      </c>
      <c r="AL70" s="830"/>
      <c r="AM70" s="830"/>
      <c r="AN70" s="830"/>
      <c r="AO70" s="830"/>
      <c r="AP70" s="830"/>
      <c r="AQ70" s="830"/>
      <c r="AR70" s="830"/>
      <c r="AS70" s="830"/>
      <c r="AT70" s="830"/>
      <c r="AU70" s="830"/>
      <c r="AV70" s="830"/>
      <c r="AW70" s="830"/>
      <c r="AX70" s="830"/>
      <c r="AY70" s="830"/>
      <c r="AZ70" s="832" t="s">
        <v>577</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575</v>
      </c>
      <c r="C71" s="874"/>
      <c r="D71" s="874"/>
      <c r="E71" s="874"/>
      <c r="F71" s="874"/>
      <c r="G71" s="874"/>
      <c r="H71" s="874"/>
      <c r="I71" s="874"/>
      <c r="J71" s="874"/>
      <c r="K71" s="874"/>
      <c r="L71" s="874"/>
      <c r="M71" s="874"/>
      <c r="N71" s="874"/>
      <c r="O71" s="874"/>
      <c r="P71" s="875"/>
      <c r="Q71" s="876">
        <v>204.71600000000001</v>
      </c>
      <c r="R71" s="830"/>
      <c r="S71" s="830"/>
      <c r="T71" s="830"/>
      <c r="U71" s="830"/>
      <c r="V71" s="830">
        <v>96.635000000000005</v>
      </c>
      <c r="W71" s="830"/>
      <c r="X71" s="830"/>
      <c r="Y71" s="830"/>
      <c r="Z71" s="830"/>
      <c r="AA71" s="830">
        <v>108.081</v>
      </c>
      <c r="AB71" s="830"/>
      <c r="AC71" s="830"/>
      <c r="AD71" s="830"/>
      <c r="AE71" s="830"/>
      <c r="AF71" s="830">
        <v>108.081</v>
      </c>
      <c r="AG71" s="830"/>
      <c r="AH71" s="830"/>
      <c r="AI71" s="830"/>
      <c r="AJ71" s="830"/>
      <c r="AK71" s="830"/>
      <c r="AL71" s="830"/>
      <c r="AM71" s="830"/>
      <c r="AN71" s="830"/>
      <c r="AO71" s="830"/>
      <c r="AP71" s="830"/>
      <c r="AQ71" s="830"/>
      <c r="AR71" s="830"/>
      <c r="AS71" s="830"/>
      <c r="AT71" s="830"/>
      <c r="AU71" s="830"/>
      <c r="AV71" s="830"/>
      <c r="AW71" s="830"/>
      <c r="AX71" s="830"/>
      <c r="AY71" s="830"/>
      <c r="AZ71" s="832" t="s">
        <v>579</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576</v>
      </c>
      <c r="C72" s="874"/>
      <c r="D72" s="874"/>
      <c r="E72" s="874"/>
      <c r="F72" s="874"/>
      <c r="G72" s="874"/>
      <c r="H72" s="874"/>
      <c r="I72" s="874"/>
      <c r="J72" s="874"/>
      <c r="K72" s="874"/>
      <c r="L72" s="874"/>
      <c r="M72" s="874"/>
      <c r="N72" s="874"/>
      <c r="O72" s="874"/>
      <c r="P72" s="875"/>
      <c r="Q72" s="876">
        <v>321.03100000000001</v>
      </c>
      <c r="R72" s="830"/>
      <c r="S72" s="830"/>
      <c r="T72" s="830"/>
      <c r="U72" s="830"/>
      <c r="V72" s="830">
        <v>310.03699999999998</v>
      </c>
      <c r="W72" s="830"/>
      <c r="X72" s="830"/>
      <c r="Y72" s="830"/>
      <c r="Z72" s="830"/>
      <c r="AA72" s="830">
        <v>10.993</v>
      </c>
      <c r="AB72" s="830"/>
      <c r="AC72" s="830"/>
      <c r="AD72" s="830"/>
      <c r="AE72" s="830"/>
      <c r="AF72" s="830">
        <v>10.993</v>
      </c>
      <c r="AG72" s="830"/>
      <c r="AH72" s="830"/>
      <c r="AI72" s="830"/>
      <c r="AJ72" s="830"/>
      <c r="AK72" s="830">
        <v>3.024</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341</v>
      </c>
      <c r="R73" s="830"/>
      <c r="S73" s="830"/>
      <c r="T73" s="830"/>
      <c r="U73" s="830"/>
      <c r="V73" s="830">
        <v>333</v>
      </c>
      <c r="W73" s="830"/>
      <c r="X73" s="830"/>
      <c r="Y73" s="830"/>
      <c r="Z73" s="830"/>
      <c r="AA73" s="830">
        <v>9</v>
      </c>
      <c r="AB73" s="830"/>
      <c r="AC73" s="830"/>
      <c r="AD73" s="830"/>
      <c r="AE73" s="830"/>
      <c r="AF73" s="830">
        <v>9</v>
      </c>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308</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308</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308</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1150394</v>
      </c>
      <c r="AB110" s="900"/>
      <c r="AC110" s="900"/>
      <c r="AD110" s="900"/>
      <c r="AE110" s="901"/>
      <c r="AF110" s="902">
        <v>1189656</v>
      </c>
      <c r="AG110" s="900"/>
      <c r="AH110" s="900"/>
      <c r="AI110" s="900"/>
      <c r="AJ110" s="901"/>
      <c r="AK110" s="902">
        <v>1216845</v>
      </c>
      <c r="AL110" s="900"/>
      <c r="AM110" s="900"/>
      <c r="AN110" s="900"/>
      <c r="AO110" s="901"/>
      <c r="AP110" s="903">
        <v>15.6</v>
      </c>
      <c r="AQ110" s="904"/>
      <c r="AR110" s="904"/>
      <c r="AS110" s="904"/>
      <c r="AT110" s="905"/>
      <c r="AU110" s="906" t="s">
        <v>74</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11046370</v>
      </c>
      <c r="BR110" s="931"/>
      <c r="BS110" s="931"/>
      <c r="BT110" s="931"/>
      <c r="BU110" s="931"/>
      <c r="BV110" s="931">
        <v>11244655</v>
      </c>
      <c r="BW110" s="931"/>
      <c r="BX110" s="931"/>
      <c r="BY110" s="931"/>
      <c r="BZ110" s="931"/>
      <c r="CA110" s="931">
        <v>10590931</v>
      </c>
      <c r="CB110" s="931"/>
      <c r="CC110" s="931"/>
      <c r="CD110" s="931"/>
      <c r="CE110" s="931"/>
      <c r="CF110" s="944">
        <v>135.5</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411</v>
      </c>
      <c r="DM110" s="931"/>
      <c r="DN110" s="931"/>
      <c r="DO110" s="931"/>
      <c r="DP110" s="931"/>
      <c r="DQ110" s="931" t="s">
        <v>411</v>
      </c>
      <c r="DR110" s="931"/>
      <c r="DS110" s="931"/>
      <c r="DT110" s="931"/>
      <c r="DU110" s="931"/>
      <c r="DV110" s="932" t="s">
        <v>180</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411</v>
      </c>
      <c r="AB111" s="938"/>
      <c r="AC111" s="938"/>
      <c r="AD111" s="938"/>
      <c r="AE111" s="939"/>
      <c r="AF111" s="940" t="s">
        <v>436</v>
      </c>
      <c r="AG111" s="938"/>
      <c r="AH111" s="938"/>
      <c r="AI111" s="938"/>
      <c r="AJ111" s="939"/>
      <c r="AK111" s="940" t="s">
        <v>180</v>
      </c>
      <c r="AL111" s="938"/>
      <c r="AM111" s="938"/>
      <c r="AN111" s="938"/>
      <c r="AO111" s="939"/>
      <c r="AP111" s="941" t="s">
        <v>411</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436</v>
      </c>
      <c r="BR111" s="926"/>
      <c r="BS111" s="926"/>
      <c r="BT111" s="926"/>
      <c r="BU111" s="926"/>
      <c r="BV111" s="926" t="s">
        <v>180</v>
      </c>
      <c r="BW111" s="926"/>
      <c r="BX111" s="926"/>
      <c r="BY111" s="926"/>
      <c r="BZ111" s="926"/>
      <c r="CA111" s="926">
        <v>210000</v>
      </c>
      <c r="CB111" s="926"/>
      <c r="CC111" s="926"/>
      <c r="CD111" s="926"/>
      <c r="CE111" s="926"/>
      <c r="CF111" s="920">
        <v>2.7</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180</v>
      </c>
      <c r="DH111" s="926"/>
      <c r="DI111" s="926"/>
      <c r="DJ111" s="926"/>
      <c r="DK111" s="926"/>
      <c r="DL111" s="926" t="s">
        <v>180</v>
      </c>
      <c r="DM111" s="926"/>
      <c r="DN111" s="926"/>
      <c r="DO111" s="926"/>
      <c r="DP111" s="926"/>
      <c r="DQ111" s="926" t="s">
        <v>180</v>
      </c>
      <c r="DR111" s="926"/>
      <c r="DS111" s="926"/>
      <c r="DT111" s="926"/>
      <c r="DU111" s="926"/>
      <c r="DV111" s="927" t="s">
        <v>180</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411</v>
      </c>
      <c r="AB112" s="959"/>
      <c r="AC112" s="959"/>
      <c r="AD112" s="959"/>
      <c r="AE112" s="960"/>
      <c r="AF112" s="961" t="s">
        <v>411</v>
      </c>
      <c r="AG112" s="959"/>
      <c r="AH112" s="959"/>
      <c r="AI112" s="959"/>
      <c r="AJ112" s="960"/>
      <c r="AK112" s="961" t="s">
        <v>180</v>
      </c>
      <c r="AL112" s="959"/>
      <c r="AM112" s="959"/>
      <c r="AN112" s="959"/>
      <c r="AO112" s="960"/>
      <c r="AP112" s="962" t="s">
        <v>180</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1810445</v>
      </c>
      <c r="BR112" s="926"/>
      <c r="BS112" s="926"/>
      <c r="BT112" s="926"/>
      <c r="BU112" s="926"/>
      <c r="BV112" s="926">
        <v>1173231</v>
      </c>
      <c r="BW112" s="926"/>
      <c r="BX112" s="926"/>
      <c r="BY112" s="926"/>
      <c r="BZ112" s="926"/>
      <c r="CA112" s="926">
        <v>712444</v>
      </c>
      <c r="CB112" s="926"/>
      <c r="CC112" s="926"/>
      <c r="CD112" s="926"/>
      <c r="CE112" s="926"/>
      <c r="CF112" s="920">
        <v>9.1</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180</v>
      </c>
      <c r="DH112" s="926"/>
      <c r="DI112" s="926"/>
      <c r="DJ112" s="926"/>
      <c r="DK112" s="926"/>
      <c r="DL112" s="926" t="s">
        <v>180</v>
      </c>
      <c r="DM112" s="926"/>
      <c r="DN112" s="926"/>
      <c r="DO112" s="926"/>
      <c r="DP112" s="926"/>
      <c r="DQ112" s="926" t="s">
        <v>436</v>
      </c>
      <c r="DR112" s="926"/>
      <c r="DS112" s="926"/>
      <c r="DT112" s="926"/>
      <c r="DU112" s="926"/>
      <c r="DV112" s="927" t="s">
        <v>411</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101782</v>
      </c>
      <c r="AB113" s="938"/>
      <c r="AC113" s="938"/>
      <c r="AD113" s="938"/>
      <c r="AE113" s="939"/>
      <c r="AF113" s="940">
        <v>113913</v>
      </c>
      <c r="AG113" s="938"/>
      <c r="AH113" s="938"/>
      <c r="AI113" s="938"/>
      <c r="AJ113" s="939"/>
      <c r="AK113" s="940">
        <v>93991</v>
      </c>
      <c r="AL113" s="938"/>
      <c r="AM113" s="938"/>
      <c r="AN113" s="938"/>
      <c r="AO113" s="939"/>
      <c r="AP113" s="941">
        <v>1.2</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t="s">
        <v>180</v>
      </c>
      <c r="BR113" s="926"/>
      <c r="BS113" s="926"/>
      <c r="BT113" s="926"/>
      <c r="BU113" s="926"/>
      <c r="BV113" s="926" t="s">
        <v>180</v>
      </c>
      <c r="BW113" s="926"/>
      <c r="BX113" s="926"/>
      <c r="BY113" s="926"/>
      <c r="BZ113" s="926"/>
      <c r="CA113" s="926" t="s">
        <v>180</v>
      </c>
      <c r="CB113" s="926"/>
      <c r="CC113" s="926"/>
      <c r="CD113" s="926"/>
      <c r="CE113" s="926"/>
      <c r="CF113" s="920" t="s">
        <v>411</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411</v>
      </c>
      <c r="DH113" s="959"/>
      <c r="DI113" s="959"/>
      <c r="DJ113" s="959"/>
      <c r="DK113" s="960"/>
      <c r="DL113" s="961" t="s">
        <v>436</v>
      </c>
      <c r="DM113" s="959"/>
      <c r="DN113" s="959"/>
      <c r="DO113" s="959"/>
      <c r="DP113" s="960"/>
      <c r="DQ113" s="961" t="s">
        <v>180</v>
      </c>
      <c r="DR113" s="959"/>
      <c r="DS113" s="959"/>
      <c r="DT113" s="959"/>
      <c r="DU113" s="960"/>
      <c r="DV113" s="962" t="s">
        <v>180</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180</v>
      </c>
      <c r="AB114" s="959"/>
      <c r="AC114" s="959"/>
      <c r="AD114" s="959"/>
      <c r="AE114" s="960"/>
      <c r="AF114" s="961" t="s">
        <v>411</v>
      </c>
      <c r="AG114" s="959"/>
      <c r="AH114" s="959"/>
      <c r="AI114" s="959"/>
      <c r="AJ114" s="960"/>
      <c r="AK114" s="961" t="s">
        <v>180</v>
      </c>
      <c r="AL114" s="959"/>
      <c r="AM114" s="959"/>
      <c r="AN114" s="959"/>
      <c r="AO114" s="960"/>
      <c r="AP114" s="962" t="s">
        <v>436</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371830</v>
      </c>
      <c r="BR114" s="926"/>
      <c r="BS114" s="926"/>
      <c r="BT114" s="926"/>
      <c r="BU114" s="926"/>
      <c r="BV114" s="926">
        <v>350384</v>
      </c>
      <c r="BW114" s="926"/>
      <c r="BX114" s="926"/>
      <c r="BY114" s="926"/>
      <c r="BZ114" s="926"/>
      <c r="CA114" s="926" t="s">
        <v>180</v>
      </c>
      <c r="CB114" s="926"/>
      <c r="CC114" s="926"/>
      <c r="CD114" s="926"/>
      <c r="CE114" s="926"/>
      <c r="CF114" s="920" t="s">
        <v>180</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436</v>
      </c>
      <c r="DH114" s="959"/>
      <c r="DI114" s="959"/>
      <c r="DJ114" s="959"/>
      <c r="DK114" s="960"/>
      <c r="DL114" s="961" t="s">
        <v>180</v>
      </c>
      <c r="DM114" s="959"/>
      <c r="DN114" s="959"/>
      <c r="DO114" s="959"/>
      <c r="DP114" s="960"/>
      <c r="DQ114" s="961" t="s">
        <v>180</v>
      </c>
      <c r="DR114" s="959"/>
      <c r="DS114" s="959"/>
      <c r="DT114" s="959"/>
      <c r="DU114" s="960"/>
      <c r="DV114" s="962" t="s">
        <v>180</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10000</v>
      </c>
      <c r="AB115" s="938"/>
      <c r="AC115" s="938"/>
      <c r="AD115" s="938"/>
      <c r="AE115" s="939"/>
      <c r="AF115" s="940">
        <v>10000</v>
      </c>
      <c r="AG115" s="938"/>
      <c r="AH115" s="938"/>
      <c r="AI115" s="938"/>
      <c r="AJ115" s="939"/>
      <c r="AK115" s="940">
        <v>10000</v>
      </c>
      <c r="AL115" s="938"/>
      <c r="AM115" s="938"/>
      <c r="AN115" s="938"/>
      <c r="AO115" s="939"/>
      <c r="AP115" s="941">
        <v>0.1</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180</v>
      </c>
      <c r="BR115" s="926"/>
      <c r="BS115" s="926"/>
      <c r="BT115" s="926"/>
      <c r="BU115" s="926"/>
      <c r="BV115" s="926" t="s">
        <v>436</v>
      </c>
      <c r="BW115" s="926"/>
      <c r="BX115" s="926"/>
      <c r="BY115" s="926"/>
      <c r="BZ115" s="926"/>
      <c r="CA115" s="926" t="s">
        <v>180</v>
      </c>
      <c r="CB115" s="926"/>
      <c r="CC115" s="926"/>
      <c r="CD115" s="926"/>
      <c r="CE115" s="926"/>
      <c r="CF115" s="920" t="s">
        <v>411</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436</v>
      </c>
      <c r="DH115" s="959"/>
      <c r="DI115" s="959"/>
      <c r="DJ115" s="959"/>
      <c r="DK115" s="960"/>
      <c r="DL115" s="961" t="s">
        <v>411</v>
      </c>
      <c r="DM115" s="959"/>
      <c r="DN115" s="959"/>
      <c r="DO115" s="959"/>
      <c r="DP115" s="960"/>
      <c r="DQ115" s="961" t="s">
        <v>180</v>
      </c>
      <c r="DR115" s="959"/>
      <c r="DS115" s="959"/>
      <c r="DT115" s="959"/>
      <c r="DU115" s="960"/>
      <c r="DV115" s="962" t="s">
        <v>180</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436</v>
      </c>
      <c r="AB116" s="959"/>
      <c r="AC116" s="959"/>
      <c r="AD116" s="959"/>
      <c r="AE116" s="960"/>
      <c r="AF116" s="961" t="s">
        <v>180</v>
      </c>
      <c r="AG116" s="959"/>
      <c r="AH116" s="959"/>
      <c r="AI116" s="959"/>
      <c r="AJ116" s="960"/>
      <c r="AK116" s="961" t="s">
        <v>180</v>
      </c>
      <c r="AL116" s="959"/>
      <c r="AM116" s="959"/>
      <c r="AN116" s="959"/>
      <c r="AO116" s="960"/>
      <c r="AP116" s="962" t="s">
        <v>180</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180</v>
      </c>
      <c r="BR116" s="926"/>
      <c r="BS116" s="926"/>
      <c r="BT116" s="926"/>
      <c r="BU116" s="926"/>
      <c r="BV116" s="926" t="s">
        <v>180</v>
      </c>
      <c r="BW116" s="926"/>
      <c r="BX116" s="926"/>
      <c r="BY116" s="926"/>
      <c r="BZ116" s="926"/>
      <c r="CA116" s="926" t="s">
        <v>180</v>
      </c>
      <c r="CB116" s="926"/>
      <c r="CC116" s="926"/>
      <c r="CD116" s="926"/>
      <c r="CE116" s="926"/>
      <c r="CF116" s="920" t="s">
        <v>436</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411</v>
      </c>
      <c r="DH116" s="959"/>
      <c r="DI116" s="959"/>
      <c r="DJ116" s="959"/>
      <c r="DK116" s="960"/>
      <c r="DL116" s="961" t="s">
        <v>411</v>
      </c>
      <c r="DM116" s="959"/>
      <c r="DN116" s="959"/>
      <c r="DO116" s="959"/>
      <c r="DP116" s="960"/>
      <c r="DQ116" s="961" t="s">
        <v>436</v>
      </c>
      <c r="DR116" s="959"/>
      <c r="DS116" s="959"/>
      <c r="DT116" s="959"/>
      <c r="DU116" s="960"/>
      <c r="DV116" s="962" t="s">
        <v>180</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1262176</v>
      </c>
      <c r="AB117" s="979"/>
      <c r="AC117" s="979"/>
      <c r="AD117" s="979"/>
      <c r="AE117" s="980"/>
      <c r="AF117" s="981">
        <v>1313569</v>
      </c>
      <c r="AG117" s="979"/>
      <c r="AH117" s="979"/>
      <c r="AI117" s="979"/>
      <c r="AJ117" s="980"/>
      <c r="AK117" s="981">
        <v>1320836</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436</v>
      </c>
      <c r="BR117" s="926"/>
      <c r="BS117" s="926"/>
      <c r="BT117" s="926"/>
      <c r="BU117" s="926"/>
      <c r="BV117" s="926" t="s">
        <v>436</v>
      </c>
      <c r="BW117" s="926"/>
      <c r="BX117" s="926"/>
      <c r="BY117" s="926"/>
      <c r="BZ117" s="926"/>
      <c r="CA117" s="926" t="s">
        <v>180</v>
      </c>
      <c r="CB117" s="926"/>
      <c r="CC117" s="926"/>
      <c r="CD117" s="926"/>
      <c r="CE117" s="926"/>
      <c r="CF117" s="920" t="s">
        <v>436</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436</v>
      </c>
      <c r="DM117" s="959"/>
      <c r="DN117" s="959"/>
      <c r="DO117" s="959"/>
      <c r="DP117" s="960"/>
      <c r="DQ117" s="961" t="s">
        <v>411</v>
      </c>
      <c r="DR117" s="959"/>
      <c r="DS117" s="959"/>
      <c r="DT117" s="959"/>
      <c r="DU117" s="960"/>
      <c r="DV117" s="962" t="s">
        <v>436</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308</v>
      </c>
      <c r="AL118" s="893"/>
      <c r="AM118" s="893"/>
      <c r="AN118" s="893"/>
      <c r="AO118" s="894"/>
      <c r="AP118" s="970" t="s">
        <v>430</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436</v>
      </c>
      <c r="BR118" s="1000"/>
      <c r="BS118" s="1000"/>
      <c r="BT118" s="1000"/>
      <c r="BU118" s="1000"/>
      <c r="BV118" s="1000" t="s">
        <v>436</v>
      </c>
      <c r="BW118" s="1000"/>
      <c r="BX118" s="1000"/>
      <c r="BY118" s="1000"/>
      <c r="BZ118" s="1000"/>
      <c r="CA118" s="1000" t="s">
        <v>436</v>
      </c>
      <c r="CB118" s="1000"/>
      <c r="CC118" s="1000"/>
      <c r="CD118" s="1000"/>
      <c r="CE118" s="1000"/>
      <c r="CF118" s="920" t="s">
        <v>180</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180</v>
      </c>
      <c r="DH118" s="959"/>
      <c r="DI118" s="959"/>
      <c r="DJ118" s="959"/>
      <c r="DK118" s="960"/>
      <c r="DL118" s="961" t="s">
        <v>180</v>
      </c>
      <c r="DM118" s="959"/>
      <c r="DN118" s="959"/>
      <c r="DO118" s="959"/>
      <c r="DP118" s="960"/>
      <c r="DQ118" s="961" t="s">
        <v>180</v>
      </c>
      <c r="DR118" s="959"/>
      <c r="DS118" s="959"/>
      <c r="DT118" s="959"/>
      <c r="DU118" s="960"/>
      <c r="DV118" s="962" t="s">
        <v>180</v>
      </c>
      <c r="DW118" s="963"/>
      <c r="DX118" s="963"/>
      <c r="DY118" s="963"/>
      <c r="DZ118" s="964"/>
    </row>
    <row r="119" spans="1:130" s="230" customFormat="1" ht="26.25" customHeight="1" x14ac:dyDescent="0.15">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436</v>
      </c>
      <c r="AB119" s="900"/>
      <c r="AC119" s="900"/>
      <c r="AD119" s="900"/>
      <c r="AE119" s="901"/>
      <c r="AF119" s="902" t="s">
        <v>436</v>
      </c>
      <c r="AG119" s="900"/>
      <c r="AH119" s="900"/>
      <c r="AI119" s="900"/>
      <c r="AJ119" s="901"/>
      <c r="AK119" s="902" t="s">
        <v>436</v>
      </c>
      <c r="AL119" s="900"/>
      <c r="AM119" s="900"/>
      <c r="AN119" s="900"/>
      <c r="AO119" s="901"/>
      <c r="AP119" s="903" t="s">
        <v>436</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461</v>
      </c>
      <c r="BP119" s="1005"/>
      <c r="BQ119" s="999">
        <v>13228645</v>
      </c>
      <c r="BR119" s="1000"/>
      <c r="BS119" s="1000"/>
      <c r="BT119" s="1000"/>
      <c r="BU119" s="1000"/>
      <c r="BV119" s="1000">
        <v>12768270</v>
      </c>
      <c r="BW119" s="1000"/>
      <c r="BX119" s="1000"/>
      <c r="BY119" s="1000"/>
      <c r="BZ119" s="1000"/>
      <c r="CA119" s="1000">
        <v>11513375</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436</v>
      </c>
      <c r="DH119" s="986"/>
      <c r="DI119" s="986"/>
      <c r="DJ119" s="986"/>
      <c r="DK119" s="987"/>
      <c r="DL119" s="985" t="s">
        <v>436</v>
      </c>
      <c r="DM119" s="986"/>
      <c r="DN119" s="986"/>
      <c r="DO119" s="986"/>
      <c r="DP119" s="987"/>
      <c r="DQ119" s="985">
        <v>210000</v>
      </c>
      <c r="DR119" s="986"/>
      <c r="DS119" s="986"/>
      <c r="DT119" s="986"/>
      <c r="DU119" s="987"/>
      <c r="DV119" s="988">
        <v>2.7</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436</v>
      </c>
      <c r="AB120" s="959"/>
      <c r="AC120" s="959"/>
      <c r="AD120" s="959"/>
      <c r="AE120" s="960"/>
      <c r="AF120" s="961" t="s">
        <v>180</v>
      </c>
      <c r="AG120" s="959"/>
      <c r="AH120" s="959"/>
      <c r="AI120" s="959"/>
      <c r="AJ120" s="960"/>
      <c r="AK120" s="961" t="s">
        <v>180</v>
      </c>
      <c r="AL120" s="959"/>
      <c r="AM120" s="959"/>
      <c r="AN120" s="959"/>
      <c r="AO120" s="960"/>
      <c r="AP120" s="962" t="s">
        <v>436</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2109013</v>
      </c>
      <c r="BR120" s="931"/>
      <c r="BS120" s="931"/>
      <c r="BT120" s="931"/>
      <c r="BU120" s="931"/>
      <c r="BV120" s="931">
        <v>2882814</v>
      </c>
      <c r="BW120" s="931"/>
      <c r="BX120" s="931"/>
      <c r="BY120" s="931"/>
      <c r="BZ120" s="931"/>
      <c r="CA120" s="931">
        <v>3213119</v>
      </c>
      <c r="CB120" s="931"/>
      <c r="CC120" s="931"/>
      <c r="CD120" s="931"/>
      <c r="CE120" s="931"/>
      <c r="CF120" s="944">
        <v>41.1</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v>1809560</v>
      </c>
      <c r="DH120" s="931"/>
      <c r="DI120" s="931"/>
      <c r="DJ120" s="931"/>
      <c r="DK120" s="931"/>
      <c r="DL120" s="931">
        <v>1172251</v>
      </c>
      <c r="DM120" s="931"/>
      <c r="DN120" s="931"/>
      <c r="DO120" s="931"/>
      <c r="DP120" s="931"/>
      <c r="DQ120" s="931">
        <v>711397</v>
      </c>
      <c r="DR120" s="931"/>
      <c r="DS120" s="931"/>
      <c r="DT120" s="931"/>
      <c r="DU120" s="931"/>
      <c r="DV120" s="932">
        <v>9.1</v>
      </c>
      <c r="DW120" s="932"/>
      <c r="DX120" s="932"/>
      <c r="DY120" s="932"/>
      <c r="DZ120" s="933"/>
    </row>
    <row r="121" spans="1:130" s="230" customFormat="1" ht="26.25" customHeight="1" x14ac:dyDescent="0.15">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436</v>
      </c>
      <c r="AB121" s="959"/>
      <c r="AC121" s="959"/>
      <c r="AD121" s="959"/>
      <c r="AE121" s="960"/>
      <c r="AF121" s="961" t="s">
        <v>436</v>
      </c>
      <c r="AG121" s="959"/>
      <c r="AH121" s="959"/>
      <c r="AI121" s="959"/>
      <c r="AJ121" s="960"/>
      <c r="AK121" s="961" t="s">
        <v>436</v>
      </c>
      <c r="AL121" s="959"/>
      <c r="AM121" s="959"/>
      <c r="AN121" s="959"/>
      <c r="AO121" s="960"/>
      <c r="AP121" s="962" t="s">
        <v>436</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t="s">
        <v>180</v>
      </c>
      <c r="BR121" s="926"/>
      <c r="BS121" s="926"/>
      <c r="BT121" s="926"/>
      <c r="BU121" s="926"/>
      <c r="BV121" s="926" t="s">
        <v>436</v>
      </c>
      <c r="BW121" s="926"/>
      <c r="BX121" s="926"/>
      <c r="BY121" s="926"/>
      <c r="BZ121" s="926"/>
      <c r="CA121" s="926" t="s">
        <v>436</v>
      </c>
      <c r="CB121" s="926"/>
      <c r="CC121" s="926"/>
      <c r="CD121" s="926"/>
      <c r="CE121" s="926"/>
      <c r="CF121" s="920" t="s">
        <v>436</v>
      </c>
      <c r="CG121" s="921"/>
      <c r="CH121" s="921"/>
      <c r="CI121" s="921"/>
      <c r="CJ121" s="921"/>
      <c r="CK121" s="1009"/>
      <c r="CL121" s="1010"/>
      <c r="CM121" s="1010"/>
      <c r="CN121" s="1010"/>
      <c r="CO121" s="1011"/>
      <c r="CP121" s="1019" t="s">
        <v>469</v>
      </c>
      <c r="CQ121" s="1020"/>
      <c r="CR121" s="1020"/>
      <c r="CS121" s="1020"/>
      <c r="CT121" s="1020"/>
      <c r="CU121" s="1020"/>
      <c r="CV121" s="1020"/>
      <c r="CW121" s="1020"/>
      <c r="CX121" s="1020"/>
      <c r="CY121" s="1020"/>
      <c r="CZ121" s="1020"/>
      <c r="DA121" s="1020"/>
      <c r="DB121" s="1020"/>
      <c r="DC121" s="1020"/>
      <c r="DD121" s="1020"/>
      <c r="DE121" s="1020"/>
      <c r="DF121" s="1021"/>
      <c r="DG121" s="925">
        <v>885</v>
      </c>
      <c r="DH121" s="926"/>
      <c r="DI121" s="926"/>
      <c r="DJ121" s="926"/>
      <c r="DK121" s="926"/>
      <c r="DL121" s="926">
        <v>980</v>
      </c>
      <c r="DM121" s="926"/>
      <c r="DN121" s="926"/>
      <c r="DO121" s="926"/>
      <c r="DP121" s="926"/>
      <c r="DQ121" s="926">
        <v>1047</v>
      </c>
      <c r="DR121" s="926"/>
      <c r="DS121" s="926"/>
      <c r="DT121" s="926"/>
      <c r="DU121" s="926"/>
      <c r="DV121" s="927">
        <v>0</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436</v>
      </c>
      <c r="AB122" s="959"/>
      <c r="AC122" s="959"/>
      <c r="AD122" s="959"/>
      <c r="AE122" s="960"/>
      <c r="AF122" s="961" t="s">
        <v>436</v>
      </c>
      <c r="AG122" s="959"/>
      <c r="AH122" s="959"/>
      <c r="AI122" s="959"/>
      <c r="AJ122" s="960"/>
      <c r="AK122" s="961" t="s">
        <v>436</v>
      </c>
      <c r="AL122" s="959"/>
      <c r="AM122" s="959"/>
      <c r="AN122" s="959"/>
      <c r="AO122" s="960"/>
      <c r="AP122" s="962" t="s">
        <v>436</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10077598</v>
      </c>
      <c r="BR122" s="1000"/>
      <c r="BS122" s="1000"/>
      <c r="BT122" s="1000"/>
      <c r="BU122" s="1000"/>
      <c r="BV122" s="1000">
        <v>9947671</v>
      </c>
      <c r="BW122" s="1000"/>
      <c r="BX122" s="1000"/>
      <c r="BY122" s="1000"/>
      <c r="BZ122" s="1000"/>
      <c r="CA122" s="1000">
        <v>9494743</v>
      </c>
      <c r="CB122" s="1000"/>
      <c r="CC122" s="1000"/>
      <c r="CD122" s="1000"/>
      <c r="CE122" s="1000"/>
      <c r="CF122" s="1017">
        <v>121.5</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436</v>
      </c>
      <c r="AB123" s="959"/>
      <c r="AC123" s="959"/>
      <c r="AD123" s="959"/>
      <c r="AE123" s="960"/>
      <c r="AF123" s="961" t="s">
        <v>436</v>
      </c>
      <c r="AG123" s="959"/>
      <c r="AH123" s="959"/>
      <c r="AI123" s="959"/>
      <c r="AJ123" s="960"/>
      <c r="AK123" s="961" t="s">
        <v>436</v>
      </c>
      <c r="AL123" s="959"/>
      <c r="AM123" s="959"/>
      <c r="AN123" s="959"/>
      <c r="AO123" s="960"/>
      <c r="AP123" s="962" t="s">
        <v>180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471</v>
      </c>
      <c r="BP123" s="1005"/>
      <c r="BQ123" s="1063">
        <v>12186611</v>
      </c>
      <c r="BR123" s="1064"/>
      <c r="BS123" s="1064"/>
      <c r="BT123" s="1064"/>
      <c r="BU123" s="1064"/>
      <c r="BV123" s="1064">
        <v>12830485</v>
      </c>
      <c r="BW123" s="1064"/>
      <c r="BX123" s="1064"/>
      <c r="BY123" s="1064"/>
      <c r="BZ123" s="1064"/>
      <c r="CA123" s="1064">
        <v>12707862</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180</v>
      </c>
      <c r="AB124" s="959"/>
      <c r="AC124" s="959"/>
      <c r="AD124" s="959"/>
      <c r="AE124" s="960"/>
      <c r="AF124" s="961" t="s">
        <v>180</v>
      </c>
      <c r="AG124" s="959"/>
      <c r="AH124" s="959"/>
      <c r="AI124" s="959"/>
      <c r="AJ124" s="960"/>
      <c r="AK124" s="961" t="s">
        <v>180</v>
      </c>
      <c r="AL124" s="959"/>
      <c r="AM124" s="959"/>
      <c r="AN124" s="959"/>
      <c r="AO124" s="960"/>
      <c r="AP124" s="962" t="s">
        <v>180</v>
      </c>
      <c r="AQ124" s="963"/>
      <c r="AR124" s="963"/>
      <c r="AS124" s="963"/>
      <c r="AT124" s="964"/>
      <c r="AU124" s="1059" t="s">
        <v>472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13.9</v>
      </c>
      <c r="BR124" s="1027"/>
      <c r="BS124" s="1027"/>
      <c r="BT124" s="1027"/>
      <c r="BU124" s="1027"/>
      <c r="BV124" s="1027" t="s">
        <v>180</v>
      </c>
      <c r="BW124" s="1027"/>
      <c r="BX124" s="1027"/>
      <c r="BY124" s="1027"/>
      <c r="BZ124" s="1027"/>
      <c r="CA124" s="1027" t="s">
        <v>180</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474</v>
      </c>
      <c r="DH124" s="986"/>
      <c r="DI124" s="986"/>
      <c r="DJ124" s="986"/>
      <c r="DK124" s="987"/>
      <c r="DL124" s="985" t="s">
        <v>180</v>
      </c>
      <c r="DM124" s="986"/>
      <c r="DN124" s="986"/>
      <c r="DO124" s="986"/>
      <c r="DP124" s="987"/>
      <c r="DQ124" s="985" t="s">
        <v>180</v>
      </c>
      <c r="DR124" s="986"/>
      <c r="DS124" s="986"/>
      <c r="DT124" s="986"/>
      <c r="DU124" s="987"/>
      <c r="DV124" s="988" t="s">
        <v>180</v>
      </c>
      <c r="DW124" s="989"/>
      <c r="DX124" s="989"/>
      <c r="DY124" s="989"/>
      <c r="DZ124" s="990"/>
    </row>
    <row r="125" spans="1:130" s="230" customFormat="1" ht="26.25" customHeight="1" x14ac:dyDescent="0.15">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474</v>
      </c>
      <c r="AB125" s="959"/>
      <c r="AC125" s="959"/>
      <c r="AD125" s="959"/>
      <c r="AE125" s="960"/>
      <c r="AF125" s="961" t="s">
        <v>180</v>
      </c>
      <c r="AG125" s="959"/>
      <c r="AH125" s="959"/>
      <c r="AI125" s="959"/>
      <c r="AJ125" s="960"/>
      <c r="AK125" s="961" t="s">
        <v>475</v>
      </c>
      <c r="AL125" s="959"/>
      <c r="AM125" s="959"/>
      <c r="AN125" s="959"/>
      <c r="AO125" s="960"/>
      <c r="AP125" s="962" t="s">
        <v>474</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180</v>
      </c>
      <c r="DH125" s="931"/>
      <c r="DI125" s="931"/>
      <c r="DJ125" s="931"/>
      <c r="DK125" s="931"/>
      <c r="DL125" s="931" t="s">
        <v>474</v>
      </c>
      <c r="DM125" s="931"/>
      <c r="DN125" s="931"/>
      <c r="DO125" s="931"/>
      <c r="DP125" s="931"/>
      <c r="DQ125" s="931" t="s">
        <v>180</v>
      </c>
      <c r="DR125" s="931"/>
      <c r="DS125" s="931"/>
      <c r="DT125" s="931"/>
      <c r="DU125" s="931"/>
      <c r="DV125" s="932" t="s">
        <v>180</v>
      </c>
      <c r="DW125" s="932"/>
      <c r="DX125" s="932"/>
      <c r="DY125" s="932"/>
      <c r="DZ125" s="933"/>
    </row>
    <row r="126" spans="1:130" s="230" customFormat="1" ht="26.25" customHeight="1" thickBot="1" x14ac:dyDescent="0.2">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10000</v>
      </c>
      <c r="AB126" s="959"/>
      <c r="AC126" s="959"/>
      <c r="AD126" s="959"/>
      <c r="AE126" s="960"/>
      <c r="AF126" s="961">
        <v>10000</v>
      </c>
      <c r="AG126" s="959"/>
      <c r="AH126" s="959"/>
      <c r="AI126" s="959"/>
      <c r="AJ126" s="960"/>
      <c r="AK126" s="961">
        <v>10000</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474</v>
      </c>
      <c r="DH126" s="926"/>
      <c r="DI126" s="926"/>
      <c r="DJ126" s="926"/>
      <c r="DK126" s="926"/>
      <c r="DL126" s="926" t="s">
        <v>180</v>
      </c>
      <c r="DM126" s="926"/>
      <c r="DN126" s="926"/>
      <c r="DO126" s="926"/>
      <c r="DP126" s="926"/>
      <c r="DQ126" s="926" t="s">
        <v>180</v>
      </c>
      <c r="DR126" s="926"/>
      <c r="DS126" s="926"/>
      <c r="DT126" s="926"/>
      <c r="DU126" s="926"/>
      <c r="DV126" s="927" t="s">
        <v>479</v>
      </c>
      <c r="DW126" s="927"/>
      <c r="DX126" s="927"/>
      <c r="DY126" s="927"/>
      <c r="DZ126" s="928"/>
    </row>
    <row r="127" spans="1:130" s="230" customFormat="1" ht="26.25" customHeight="1" x14ac:dyDescent="0.15">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180</v>
      </c>
      <c r="AB127" s="959"/>
      <c r="AC127" s="959"/>
      <c r="AD127" s="959"/>
      <c r="AE127" s="960"/>
      <c r="AF127" s="961" t="s">
        <v>180</v>
      </c>
      <c r="AG127" s="959"/>
      <c r="AH127" s="959"/>
      <c r="AI127" s="959"/>
      <c r="AJ127" s="960"/>
      <c r="AK127" s="961" t="s">
        <v>474</v>
      </c>
      <c r="AL127" s="959"/>
      <c r="AM127" s="959"/>
      <c r="AN127" s="959"/>
      <c r="AO127" s="960"/>
      <c r="AP127" s="962" t="s">
        <v>180</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474</v>
      </c>
      <c r="DH127" s="926"/>
      <c r="DI127" s="926"/>
      <c r="DJ127" s="926"/>
      <c r="DK127" s="926"/>
      <c r="DL127" s="926" t="s">
        <v>180</v>
      </c>
      <c r="DM127" s="926"/>
      <c r="DN127" s="926"/>
      <c r="DO127" s="926"/>
      <c r="DP127" s="926"/>
      <c r="DQ127" s="926" t="s">
        <v>180</v>
      </c>
      <c r="DR127" s="926"/>
      <c r="DS127" s="926"/>
      <c r="DT127" s="926"/>
      <c r="DU127" s="926"/>
      <c r="DV127" s="927" t="s">
        <v>180</v>
      </c>
      <c r="DW127" s="927"/>
      <c r="DX127" s="927"/>
      <c r="DY127" s="927"/>
      <c r="DZ127" s="928"/>
    </row>
    <row r="128" spans="1:130" s="230" customFormat="1" ht="26.25" customHeight="1" thickBot="1" x14ac:dyDescent="0.2">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t="s">
        <v>180</v>
      </c>
      <c r="AB128" s="1046"/>
      <c r="AC128" s="1046"/>
      <c r="AD128" s="1046"/>
      <c r="AE128" s="1047"/>
      <c r="AF128" s="1048" t="s">
        <v>180</v>
      </c>
      <c r="AG128" s="1046"/>
      <c r="AH128" s="1046"/>
      <c r="AI128" s="1046"/>
      <c r="AJ128" s="1047"/>
      <c r="AK128" s="1048" t="s">
        <v>180</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180</v>
      </c>
      <c r="BG128" s="1053"/>
      <c r="BH128" s="1053"/>
      <c r="BI128" s="1053"/>
      <c r="BJ128" s="1053"/>
      <c r="BK128" s="1053"/>
      <c r="BL128" s="1054"/>
      <c r="BM128" s="1052">
        <v>13.6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180</v>
      </c>
      <c r="DH128" s="1038"/>
      <c r="DI128" s="1038"/>
      <c r="DJ128" s="1038"/>
      <c r="DK128" s="1038"/>
      <c r="DL128" s="1038" t="s">
        <v>180</v>
      </c>
      <c r="DM128" s="1038"/>
      <c r="DN128" s="1038"/>
      <c r="DO128" s="1038"/>
      <c r="DP128" s="1038"/>
      <c r="DQ128" s="1038" t="s">
        <v>474</v>
      </c>
      <c r="DR128" s="1038"/>
      <c r="DS128" s="1038"/>
      <c r="DT128" s="1038"/>
      <c r="DU128" s="1038"/>
      <c r="DV128" s="1039" t="s">
        <v>475</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8303224</v>
      </c>
      <c r="AB129" s="959"/>
      <c r="AC129" s="959"/>
      <c r="AD129" s="959"/>
      <c r="AE129" s="960"/>
      <c r="AF129" s="961">
        <v>8840152</v>
      </c>
      <c r="AG129" s="959"/>
      <c r="AH129" s="959"/>
      <c r="AI129" s="959"/>
      <c r="AJ129" s="960"/>
      <c r="AK129" s="961">
        <v>8638669</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474</v>
      </c>
      <c r="BG129" s="1067"/>
      <c r="BH129" s="1067"/>
      <c r="BI129" s="1067"/>
      <c r="BJ129" s="1067"/>
      <c r="BK129" s="1067"/>
      <c r="BL129" s="1068"/>
      <c r="BM129" s="1066">
        <v>18.600000000000001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808297</v>
      </c>
      <c r="AB130" s="959"/>
      <c r="AC130" s="959"/>
      <c r="AD130" s="959"/>
      <c r="AE130" s="960"/>
      <c r="AF130" s="961">
        <v>811614</v>
      </c>
      <c r="AG130" s="959"/>
      <c r="AH130" s="959"/>
      <c r="AI130" s="959"/>
      <c r="AJ130" s="960"/>
      <c r="AK130" s="961">
        <v>822011</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6.2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7494927</v>
      </c>
      <c r="AB131" s="986"/>
      <c r="AC131" s="986"/>
      <c r="AD131" s="986"/>
      <c r="AE131" s="987"/>
      <c r="AF131" s="985">
        <v>8028538</v>
      </c>
      <c r="AG131" s="986"/>
      <c r="AH131" s="986"/>
      <c r="AI131" s="986"/>
      <c r="AJ131" s="987"/>
      <c r="AK131" s="985">
        <v>7816658</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t="s">
        <v>180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6.0558161540000004</v>
      </c>
      <c r="AB132" s="1097"/>
      <c r="AC132" s="1097"/>
      <c r="AD132" s="1097"/>
      <c r="AE132" s="1098"/>
      <c r="AF132" s="1099">
        <v>6.2521345730000002</v>
      </c>
      <c r="AG132" s="1097"/>
      <c r="AH132" s="1097"/>
      <c r="AI132" s="1097"/>
      <c r="AJ132" s="1098"/>
      <c r="AK132" s="1099">
        <v>6.3815635789999998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6.6</v>
      </c>
      <c r="AB133" s="1080"/>
      <c r="AC133" s="1080"/>
      <c r="AD133" s="1080"/>
      <c r="AE133" s="1081"/>
      <c r="AF133" s="1079">
        <v>6.3</v>
      </c>
      <c r="AG133" s="1080"/>
      <c r="AH133" s="1080"/>
      <c r="AI133" s="1080"/>
      <c r="AJ133" s="1081"/>
      <c r="AK133" s="1079">
        <v>6.2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z4HjNHheOgd/xuhdi8kWRUV6nSslcptX2kGxvCDMVj9y8X3h9iX1hdLAKvsH0V63mKo/iAfsAGiVYh7g4FkdA==" saltValue="cigkFOGRwUBD3adwaNdi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470B-C268-421A-9E3D-1978B03415E0}">
  <sheetPr>
    <pageSetUpPr fitToPage="1"/>
  </sheetPr>
  <dimension ref="A1:DQ105"/>
  <sheetViews>
    <sheetView showGridLines="0" view="pageBreakPreview" topLeftCell="A33" zoomScale="87" zoomScaleNormal="85" zoomScaleSheetLayoutView="87" workbookViewId="0">
      <selection activeCell="DL78" sqref="DL7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HPW+BXYiWBgKGPPScFlqb2d/88B6lNR9vHhFMS6j0hCCe7iFHsmVhCp55wrYLDo37J+IbFce1fkLC5BK1H6wg==" saltValue="djHUVrJeZP8vvt+hDZeCS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06GZ0cG2Aij/w5X93T+wDWfFRY5j2RjwLWUKgjcZzs1Twy+8UeaF5WV/a+Dp0SAOkWWXEOUl/+4I/jVonCrg==" saltValue="G/h8ognqRZH0OLfNJRByw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2890910</v>
      </c>
      <c r="AP9" s="281">
        <v>63928</v>
      </c>
      <c r="AQ9" s="282">
        <v>65553</v>
      </c>
      <c r="AR9" s="283">
        <v>-2.5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9047</v>
      </c>
      <c r="AP10" s="284">
        <v>200</v>
      </c>
      <c r="AQ10" s="285">
        <v>8503</v>
      </c>
      <c r="AR10" s="286">
        <v>-97.6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14063</v>
      </c>
      <c r="AP11" s="284">
        <v>311</v>
      </c>
      <c r="AQ11" s="285">
        <v>289</v>
      </c>
      <c r="AR11" s="286">
        <v>7.6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v>23</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80052</v>
      </c>
      <c r="AP13" s="284">
        <v>1770</v>
      </c>
      <c r="AQ13" s="285">
        <v>2667</v>
      </c>
      <c r="AR13" s="286">
        <v>-33.6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29335</v>
      </c>
      <c r="AP14" s="284">
        <v>649</v>
      </c>
      <c r="AQ14" s="285">
        <v>1163</v>
      </c>
      <c r="AR14" s="286">
        <v>-44.2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-204900</v>
      </c>
      <c r="AP15" s="284">
        <v>-4531</v>
      </c>
      <c r="AQ15" s="285">
        <v>-4250</v>
      </c>
      <c r="AR15" s="286">
        <v>6.6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2818507</v>
      </c>
      <c r="AP16" s="284">
        <v>62327</v>
      </c>
      <c r="AQ16" s="285">
        <v>73949</v>
      </c>
      <c r="AR16" s="286">
        <v>-15.7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6.9</v>
      </c>
      <c r="AP21" s="298">
        <v>6.65</v>
      </c>
      <c r="AQ21" s="299">
        <v>0.25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98.8</v>
      </c>
      <c r="AP22" s="303">
        <v>97</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1216845</v>
      </c>
      <c r="AP32" s="312">
        <v>26909</v>
      </c>
      <c r="AQ32" s="313">
        <v>33124</v>
      </c>
      <c r="AR32" s="314">
        <v>-18.8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93991</v>
      </c>
      <c r="AP35" s="312">
        <v>2078</v>
      </c>
      <c r="AQ35" s="313">
        <v>9022</v>
      </c>
      <c r="AR35" s="314">
        <v>-77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1987</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10000</v>
      </c>
      <c r="AP37" s="312">
        <v>221</v>
      </c>
      <c r="AQ37" s="313">
        <v>678</v>
      </c>
      <c r="AR37" s="314">
        <v>-67.400000000000006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t="s">
        <v>512</v>
      </c>
      <c r="AP39" s="312" t="s">
        <v>512</v>
      </c>
      <c r="AQ39" s="313">
        <v>-3119</v>
      </c>
      <c r="AR39" s="314" t="s">
        <v>512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-822011</v>
      </c>
      <c r="AP40" s="312">
        <v>-18178</v>
      </c>
      <c r="AQ40" s="313">
        <v>-27108</v>
      </c>
      <c r="AR40" s="314">
        <v>-32.9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498825</v>
      </c>
      <c r="AP41" s="312">
        <v>11031</v>
      </c>
      <c r="AQ41" s="313">
        <v>14583</v>
      </c>
      <c r="AR41" s="314">
        <v>-24.4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765708</v>
      </c>
      <c r="AN51" s="334">
        <v>17096</v>
      </c>
      <c r="AO51" s="335">
        <v>84.8</v>
      </c>
      <c r="AP51" s="336">
        <v>47387</v>
      </c>
      <c r="AQ51" s="337">
        <v>-9.1999999999999993</v>
      </c>
      <c r="AR51" s="338">
        <v>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625377</v>
      </c>
      <c r="AN52" s="342">
        <v>13963</v>
      </c>
      <c r="AO52" s="343">
        <v>59.4</v>
      </c>
      <c r="AP52" s="344">
        <v>24928</v>
      </c>
      <c r="AQ52" s="345">
        <v>0.3</v>
      </c>
      <c r="AR52" s="346">
        <v>59.1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494605</v>
      </c>
      <c r="AN53" s="334">
        <v>11033</v>
      </c>
      <c r="AO53" s="335">
        <v>-35.5</v>
      </c>
      <c r="AP53" s="336">
        <v>51264</v>
      </c>
      <c r="AQ53" s="337">
        <v>8.1999999999999993</v>
      </c>
      <c r="AR53" s="338">
        <v>-43.7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368980</v>
      </c>
      <c r="AN54" s="342">
        <v>8231</v>
      </c>
      <c r="AO54" s="343">
        <v>-41.1</v>
      </c>
      <c r="AP54" s="344">
        <v>26040</v>
      </c>
      <c r="AQ54" s="345">
        <v>4.5</v>
      </c>
      <c r="AR54" s="346">
        <v>-45.6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538938</v>
      </c>
      <c r="AN55" s="334">
        <v>11987</v>
      </c>
      <c r="AO55" s="335">
        <v>8.6</v>
      </c>
      <c r="AP55" s="336">
        <v>52068</v>
      </c>
      <c r="AQ55" s="337">
        <v>1.6</v>
      </c>
      <c r="AR55" s="338">
        <v>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341306</v>
      </c>
      <c r="AN56" s="342">
        <v>7591</v>
      </c>
      <c r="AO56" s="343">
        <v>-7.8</v>
      </c>
      <c r="AP56" s="344">
        <v>26936</v>
      </c>
      <c r="AQ56" s="345">
        <v>3.4</v>
      </c>
      <c r="AR56" s="346">
        <v>-11.2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992811</v>
      </c>
      <c r="AN57" s="334">
        <v>22048</v>
      </c>
      <c r="AO57" s="335">
        <v>83.9</v>
      </c>
      <c r="AP57" s="336">
        <v>47161</v>
      </c>
      <c r="AQ57" s="337">
        <v>-9.4</v>
      </c>
      <c r="AR57" s="338">
        <v>93.3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817687</v>
      </c>
      <c r="AN58" s="342">
        <v>18159</v>
      </c>
      <c r="AO58" s="343">
        <v>139.19999999999999</v>
      </c>
      <c r="AP58" s="344">
        <v>24595</v>
      </c>
      <c r="AQ58" s="345">
        <v>-8.6999999999999993</v>
      </c>
      <c r="AR58" s="346">
        <v>147.9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677711</v>
      </c>
      <c r="AN59" s="334">
        <v>14987</v>
      </c>
      <c r="AO59" s="335">
        <v>-32</v>
      </c>
      <c r="AP59" s="336">
        <v>43423</v>
      </c>
      <c r="AQ59" s="337">
        <v>-7.9</v>
      </c>
      <c r="AR59" s="338">
        <v>-24.1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421256</v>
      </c>
      <c r="AN60" s="342">
        <v>9315</v>
      </c>
      <c r="AO60" s="343">
        <v>-48.7</v>
      </c>
      <c r="AP60" s="344">
        <v>22207</v>
      </c>
      <c r="AQ60" s="345">
        <v>-9.6999999999999993</v>
      </c>
      <c r="AR60" s="346">
        <v>-39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693955</v>
      </c>
      <c r="AN61" s="349">
        <v>15430</v>
      </c>
      <c r="AO61" s="350">
        <v>22</v>
      </c>
      <c r="AP61" s="351">
        <v>48261</v>
      </c>
      <c r="AQ61" s="352">
        <v>-3.3</v>
      </c>
      <c r="AR61" s="338">
        <v>25.3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514921</v>
      </c>
      <c r="AN62" s="342">
        <v>11452</v>
      </c>
      <c r="AO62" s="343">
        <v>20.2</v>
      </c>
      <c r="AP62" s="344">
        <v>24941</v>
      </c>
      <c r="AQ62" s="345">
        <v>-2</v>
      </c>
      <c r="AR62" s="346">
        <v>22.2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2lGRwHb1DWQmkAWVz+mNUfxO4pxhwDDGauFbqu7oyKKqFTNXAXhuUN9mdYMi3Al+ppVD0UgOpGiB3eTUG0TA==" saltValue="mn1kYaG+nyfzKg0kD5MH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4VfJnmlJ0nhJ2CiUWfd1Q8rwXSlvZHk7RielgLP3X7NJyqajkGvZpM+qE4g7ywCwyFTE5EZvZsvWKpa7xYnzWw==" saltValue="IMaphtq+GEv9ATYb1fyPs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hHmk3fu+S0Bv1EhS+a6EZ2F6gqSQTyyBOtfKoziNofcLnnnd84/Wv2892/EXoyswjDdyBXjZB6ZTWaxdjLZPSA==" saltValue="/f1E/IjcHu1txppAWjXns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2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10.66</v>
      </c>
      <c r="G47" s="12">
        <v>11.44</v>
      </c>
      <c r="H47" s="12">
        <v>10.14</v>
      </c>
      <c r="I47" s="12">
        <v>10.62</v>
      </c>
      <c r="J47" s="13">
        <v>11.69</v>
      </c>
    </row>
    <row r="48" spans="2:10" ht="57.75" customHeight="1" x14ac:dyDescent="0.15">
      <c r="B48" s="14"/>
      <c r="C48" s="1141" t="s">
        <v>4</v>
      </c>
      <c r="D48" s="1141"/>
      <c r="E48" s="1142"/>
      <c r="F48" s="15">
        <v>7.39</v>
      </c>
      <c r="G48" s="16">
        <v>4.88</v>
      </c>
      <c r="H48" s="16">
        <v>6.19</v>
      </c>
      <c r="I48" s="16">
        <v>7.33</v>
      </c>
      <c r="J48" s="17">
        <v>7.57</v>
      </c>
    </row>
    <row r="49" spans="2:10" ht="57.75" customHeight="1" thickBot="1" x14ac:dyDescent="0.2">
      <c r="B49" s="18"/>
      <c r="C49" s="1143" t="s">
        <v>5</v>
      </c>
      <c r="D49" s="1143"/>
      <c r="E49" s="1144"/>
      <c r="F49" s="19">
        <v>4.05</v>
      </c>
      <c r="G49" s="20" t="s">
        <v>558</v>
      </c>
      <c r="H49" s="20">
        <v>0.63</v>
      </c>
      <c r="I49" s="20">
        <v>2.61</v>
      </c>
      <c r="J49" s="21">
        <v>0.89</v>
      </c>
    </row>
    <row r="50" spans="2:10" x14ac:dyDescent="0.15"/>
  </sheetData>
  <sheetProtection algorithmName="SHA-512" hashValue="E5tKYmL7DjLkTxaeBHMFRigpP2qr2aT6ussSjn29bzjOW3bx1GgAlms1wxpWKR3nysCZ7pRpJOJw+k5fWLKYGg==" saltValue="m+OdJ/V/TDD9Wv0U+DQdy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2024-03-14T02:47:15Z</cp:lastPrinted>
  <dcterms:created xsi:type="dcterms:W3CDTF">2024-02-05T00:38:29Z</dcterms:created>
  <dcterms:modified xsi:type="dcterms:W3CDTF">2024-03-19T01:14:10Z</dcterms:modified>
  <cp:category/>
</cp:coreProperties>
</file>